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tabRatio="601" activeTab="1"/>
  </bookViews>
  <sheets>
    <sheet name="Instrukcja" sheetId="1" r:id="rId1"/>
    <sheet name="Bilans" sheetId="2" r:id="rId2"/>
    <sheet name="RZiS - kalkulacyjny" sheetId="3" r:id="rId3"/>
    <sheet name="RZiS - porównawczy" sheetId="4" r:id="rId4"/>
    <sheet name="zestawienie zmian w kapitałach" sheetId="5" r:id="rId5"/>
    <sheet name="cash flow" sheetId="6" r:id="rId6"/>
    <sheet name="NOTA 1" sheetId="7" r:id="rId7"/>
    <sheet name="NOTA 2" sheetId="8" r:id="rId8"/>
    <sheet name="NOTA 3" sheetId="9" r:id="rId9"/>
    <sheet name="NOTY cd" sheetId="10" r:id="rId10"/>
  </sheets>
  <definedNames>
    <definedName name="_xlnm.Print_Area" localSheetId="1">'Bilans'!$A$3:$F$133</definedName>
    <definedName name="_xlnm.Print_Area" localSheetId="5">'cash flow'!$A$3:$F$65</definedName>
    <definedName name="_xlnm.Print_Area" localSheetId="3">'RZiS - porównawczy'!$A$3:$E$53</definedName>
  </definedNames>
  <calcPr fullCalcOnLoad="1"/>
</workbook>
</file>

<file path=xl/sharedStrings.xml><?xml version="1.0" encoding="utf-8"?>
<sst xmlns="http://schemas.openxmlformats.org/spreadsheetml/2006/main" count="979" uniqueCount="534">
  <si>
    <t>Nota</t>
  </si>
  <si>
    <t>A.</t>
  </si>
  <si>
    <t>Aktywa trwałe</t>
  </si>
  <si>
    <t>I.</t>
  </si>
  <si>
    <t>Wartości niematerialne i prawne</t>
  </si>
  <si>
    <t>1.</t>
  </si>
  <si>
    <t>Koszty zakończonych prac rozwojowych</t>
  </si>
  <si>
    <t>2.</t>
  </si>
  <si>
    <t>Wartość firmy</t>
  </si>
  <si>
    <t>3.</t>
  </si>
  <si>
    <t>Inne wartości niematerialne i prawne</t>
  </si>
  <si>
    <t>4.</t>
  </si>
  <si>
    <t>Zaliczki na wartości niematerialne i prawne</t>
  </si>
  <si>
    <t>II.</t>
  </si>
  <si>
    <t>Rzeczowe aktywa trwałe</t>
  </si>
  <si>
    <t>Środki trwałe</t>
  </si>
  <si>
    <t>a)</t>
  </si>
  <si>
    <t>grunty (w tym prawo użytkowania wieczystego gruntu)</t>
  </si>
  <si>
    <t>b)</t>
  </si>
  <si>
    <t>budynki, lokale i obiekty inżynierii lądowej i wodnej</t>
  </si>
  <si>
    <t>c)</t>
  </si>
  <si>
    <t>urządzenia techniczne i maszyny</t>
  </si>
  <si>
    <t>d)</t>
  </si>
  <si>
    <t>środki transportu</t>
  </si>
  <si>
    <t>e)</t>
  </si>
  <si>
    <t>inne środki trwałe</t>
  </si>
  <si>
    <t>Środki trwałe w budowie</t>
  </si>
  <si>
    <t>Zaliczki na środki trwałe w budowie</t>
  </si>
  <si>
    <t>III.</t>
  </si>
  <si>
    <t>Należności długoterminowe</t>
  </si>
  <si>
    <t>Od jednostek powiązanych</t>
  </si>
  <si>
    <t>Od pozostałych jednostek</t>
  </si>
  <si>
    <t>IV.</t>
  </si>
  <si>
    <t>Inwestycje długoterminowe</t>
  </si>
  <si>
    <t>Nieruchomości</t>
  </si>
  <si>
    <t>Długoterminowe aktywa finansowe</t>
  </si>
  <si>
    <t>w jednostkach powiązanych</t>
  </si>
  <si>
    <t>- udziały lub akcje</t>
  </si>
  <si>
    <t>- inne papiery wartościowe</t>
  </si>
  <si>
    <t>- udzielone pożyczki</t>
  </si>
  <si>
    <t>- inne długoterminowe aktywa finansowe</t>
  </si>
  <si>
    <t>w pozostałych jednostkach</t>
  </si>
  <si>
    <t>Inne inwestycje długoterminowe</t>
  </si>
  <si>
    <t>V.</t>
  </si>
  <si>
    <t>Długoterminowe rozliczenia międzyokresowe</t>
  </si>
  <si>
    <t>Aktywa z tytułu odroczonego podatku dochodowego</t>
  </si>
  <si>
    <t>Inne rozliczenia międzyokresowe</t>
  </si>
  <si>
    <t>B.</t>
  </si>
  <si>
    <t>Aktywa obrotowe</t>
  </si>
  <si>
    <t>Zapasy</t>
  </si>
  <si>
    <t>Materiały</t>
  </si>
  <si>
    <t>Półprodukty i produkty w toku</t>
  </si>
  <si>
    <t>Produkty gotowe</t>
  </si>
  <si>
    <t>Towary</t>
  </si>
  <si>
    <t>5.</t>
  </si>
  <si>
    <t>Zaliczki na dostawy</t>
  </si>
  <si>
    <t>Należności krótkoterminowe</t>
  </si>
  <si>
    <t>Należności od jednostek powiązanych</t>
  </si>
  <si>
    <t>z tytułu dostaw i usług, o okresie spłaty:</t>
  </si>
  <si>
    <t>- do 12 miesięcy</t>
  </si>
  <si>
    <t>- powyżej 12 miesięcy</t>
  </si>
  <si>
    <t>inne</t>
  </si>
  <si>
    <t>Należności od pozostałych jednostek</t>
  </si>
  <si>
    <t>z tytułu podatków, dotacji, ceł, ubezpieczeń społecznych i zdrowotnych oraz innych świadczeń</t>
  </si>
  <si>
    <t>dochodzone na drodze sądowej</t>
  </si>
  <si>
    <t>Inwestycje krótkoterminowe</t>
  </si>
  <si>
    <t>Krótkoterminowe aktywa finansowe</t>
  </si>
  <si>
    <t>- inne krótkoterminowe aktywa finansowe</t>
  </si>
  <si>
    <t>środki pieniężne i inne aktywa pieniężne</t>
  </si>
  <si>
    <t>- środki pieniężne w kasie i na rachunkach</t>
  </si>
  <si>
    <t>- inne środki pieniężne</t>
  </si>
  <si>
    <t>- inne aktywa pieniężne</t>
  </si>
  <si>
    <t>Inne inwestycje krótkoterminowe</t>
  </si>
  <si>
    <t>Krótkoterminowe rozliczenia międzyokresowe</t>
  </si>
  <si>
    <t xml:space="preserve">Kapitał (fundusz) własny </t>
  </si>
  <si>
    <t>Kapitał (fundusz) podstawowy</t>
  </si>
  <si>
    <t>Należne wpłaty na kapitał podstawowy (wielkość ujemna)</t>
  </si>
  <si>
    <t xml:space="preserve">Udziały (akcje) własne (wielkość ujemna) </t>
  </si>
  <si>
    <t>Kapitał (fundusz) zapasowy</t>
  </si>
  <si>
    <t xml:space="preserve">Kapitał (fundusz) z aktualizacji wyceny </t>
  </si>
  <si>
    <t>VI.</t>
  </si>
  <si>
    <t xml:space="preserve">Pozostałe kapitały (fundusze) rezerwowe </t>
  </si>
  <si>
    <t>VII.</t>
  </si>
  <si>
    <t>Zysk (strata) z lat ubiegłych</t>
  </si>
  <si>
    <t>VIII.</t>
  </si>
  <si>
    <t>Zysk (strata) netto</t>
  </si>
  <si>
    <t>IX.</t>
  </si>
  <si>
    <t>Odpisy z zysku netto w ciągu roku obrotowego (wielkość ujemna)</t>
  </si>
  <si>
    <t xml:space="preserve">Zobowiązania i rezerwy na zobowiązania </t>
  </si>
  <si>
    <t>Rezerwy na zobowiązania</t>
  </si>
  <si>
    <t>Rezerwa z tytułu odroczonego podatku dochodowego</t>
  </si>
  <si>
    <t xml:space="preserve">Rezerwa na świadczenia emerytalne i podobne </t>
  </si>
  <si>
    <t>- długoterminowa</t>
  </si>
  <si>
    <t>- krótkoterminowa</t>
  </si>
  <si>
    <t xml:space="preserve">Pozostałe rezerwy </t>
  </si>
  <si>
    <t xml:space="preserve">- długoterminowe </t>
  </si>
  <si>
    <t>- krótkoterminowe</t>
  </si>
  <si>
    <t xml:space="preserve">Zobowiązania długoterminowe </t>
  </si>
  <si>
    <t xml:space="preserve">Wobec jednostek powiązanych </t>
  </si>
  <si>
    <t>Wobec pozostałych jednostek</t>
  </si>
  <si>
    <t>kredyty i pożyczki</t>
  </si>
  <si>
    <t>z tytułu emisji dłużnych papierów wartościowych</t>
  </si>
  <si>
    <t xml:space="preserve">inne zobowiązania finansowe </t>
  </si>
  <si>
    <t xml:space="preserve">Zobowiązania krótkoterminowe </t>
  </si>
  <si>
    <t>Wobec jednostek powiązanych</t>
  </si>
  <si>
    <t xml:space="preserve">z tytułu dostaw i usług, o okresie wymagalności: </t>
  </si>
  <si>
    <t xml:space="preserve">- powyżej 12 miesięcy </t>
  </si>
  <si>
    <t xml:space="preserve">Wobec pozostałych jednostek </t>
  </si>
  <si>
    <t>inne zobowiązania finansowe</t>
  </si>
  <si>
    <t xml:space="preserve">zaliczki otrzymane na dostawy </t>
  </si>
  <si>
    <t>f)</t>
  </si>
  <si>
    <t>zobowiązania wekslowe</t>
  </si>
  <si>
    <t>g)</t>
  </si>
  <si>
    <t>z tytułu podatków, ceł, ubezpieczeń i innych świadczeń</t>
  </si>
  <si>
    <t>h)</t>
  </si>
  <si>
    <t xml:space="preserve">z tytułu wynagrodzeń </t>
  </si>
  <si>
    <t>i)</t>
  </si>
  <si>
    <t>Fundusze specjalne</t>
  </si>
  <si>
    <t xml:space="preserve">Rozliczenia międzyokresowe </t>
  </si>
  <si>
    <t>Ujemna wartość firmy</t>
  </si>
  <si>
    <t xml:space="preserve">Inne rozliczenia międzyokresowe </t>
  </si>
  <si>
    <t>- długoterminowe</t>
  </si>
  <si>
    <t xml:space="preserve">- krótkoterminowe </t>
  </si>
  <si>
    <t>PASYWA</t>
  </si>
  <si>
    <t>rok kończący się</t>
  </si>
  <si>
    <t>Przychody netto ze sprzedaży i zrównane z nimi, w tym:</t>
  </si>
  <si>
    <t>- od jednostek powiązanych</t>
  </si>
  <si>
    <t>Przychody netto ze sprzedaży produktów</t>
  </si>
  <si>
    <t>Zmiana stanu produktów (zwiększenie - wartość dodatnia, zmniejszenie - wartość ujemna)</t>
  </si>
  <si>
    <t>Koszt wytworzenia produktów na własne potrzeby jednostki</t>
  </si>
  <si>
    <t>Przychody netto ze sprzedaży towarów i materiałów</t>
  </si>
  <si>
    <t>Koszty działalności operacyjnej</t>
  </si>
  <si>
    <t>Amortyzacja</t>
  </si>
  <si>
    <t>Zużycie materiałów i energii</t>
  </si>
  <si>
    <t>Usługi obce</t>
  </si>
  <si>
    <t>Podatki i opłaty, w tym:</t>
  </si>
  <si>
    <t>- podatek akcyzowy</t>
  </si>
  <si>
    <t>Wynagrodzenia</t>
  </si>
  <si>
    <t>Ubezpieczenia społeczne i inne świadczenia</t>
  </si>
  <si>
    <t>Pozostałe koszty rodzajowe</t>
  </si>
  <si>
    <t>Wartość sprzedanych towarów i materiałów</t>
  </si>
  <si>
    <t>C.</t>
  </si>
  <si>
    <t>Zysk (strata) ze sprzedaży (A-B)</t>
  </si>
  <si>
    <t>D.</t>
  </si>
  <si>
    <t>Pozostałe przychody operacyjne</t>
  </si>
  <si>
    <t>Zysk ze zbycia niefinansowych aktywów trwałych</t>
  </si>
  <si>
    <t>Dotacje</t>
  </si>
  <si>
    <t>Inne przychody operacyjne</t>
  </si>
  <si>
    <t>E.</t>
  </si>
  <si>
    <t>Pozostałe koszty operacyjne</t>
  </si>
  <si>
    <t>Strata ze zbycia niefinansowych aktywów trwałych</t>
  </si>
  <si>
    <t>Aktualizacja wartości aktywów niefinansowych</t>
  </si>
  <si>
    <t>Inne koszty operacyjne</t>
  </si>
  <si>
    <t>F.</t>
  </si>
  <si>
    <t>Zysk (strata) z działalności operacyjnej (C+D-E)</t>
  </si>
  <si>
    <t>G.</t>
  </si>
  <si>
    <t>Przychody finansowe</t>
  </si>
  <si>
    <t>Dywidendy i udziały w zyskach, w tym:</t>
  </si>
  <si>
    <t>Odsetki, w tym:</t>
  </si>
  <si>
    <t>Zysk ze zbycia inwestycji</t>
  </si>
  <si>
    <t>Aktualizacja wartości inwestycji</t>
  </si>
  <si>
    <t>Inne</t>
  </si>
  <si>
    <t>H.</t>
  </si>
  <si>
    <t>Koszty finansowe</t>
  </si>
  <si>
    <t>- dla jednostek powiązanych</t>
  </si>
  <si>
    <t>Strata ze zbycia inwestycji</t>
  </si>
  <si>
    <t>Zysk (strata) z działalności gospodarczej (F+G-H)</t>
  </si>
  <si>
    <t>J.</t>
  </si>
  <si>
    <t>Wynik zdarzeń nadzwyczajnych (J.I.-J.II.)</t>
  </si>
  <si>
    <t>Zyski nadzwyczajne</t>
  </si>
  <si>
    <t>Straty nadzwyczajne</t>
  </si>
  <si>
    <t>K.</t>
  </si>
  <si>
    <t>Zysk (strata) brutto (I±J)</t>
  </si>
  <si>
    <t>L.</t>
  </si>
  <si>
    <t>Podatek dochodowy</t>
  </si>
  <si>
    <t>M.</t>
  </si>
  <si>
    <t>Pozostałe obowiązkowe zmniejszenia zysku (zwiększenia straty)</t>
  </si>
  <si>
    <t>N.</t>
  </si>
  <si>
    <t>Zysk (strata) netto (K-L-M)</t>
  </si>
  <si>
    <t>RACHUNEK ZYSKÓW I STRAT</t>
  </si>
  <si>
    <t>Przepływy środków pieniężnych z działalności operacyjnej</t>
  </si>
  <si>
    <t>Korekty razem</t>
  </si>
  <si>
    <t>Zyski (straty) z tytułu różnic kursowych</t>
  </si>
  <si>
    <t>Odsetki i udziały w zyskach (dywidendy)</t>
  </si>
  <si>
    <t>Zysk (strata) z działalności inwestycyjnej</t>
  </si>
  <si>
    <t>Zmiana stanu rezerw</t>
  </si>
  <si>
    <t>6.</t>
  </si>
  <si>
    <t>Zmiana stanu zapasów</t>
  </si>
  <si>
    <t>7.</t>
  </si>
  <si>
    <t>Zmiana stanu należności</t>
  </si>
  <si>
    <t>8.</t>
  </si>
  <si>
    <t>Zmiana stanu zobowiązań krótkoterminowych, z wyjątkiem pożyczek i kredytów</t>
  </si>
  <si>
    <t>9.</t>
  </si>
  <si>
    <t>Zmiana stanu rozliczeń międzyokresowych</t>
  </si>
  <si>
    <t>10.</t>
  </si>
  <si>
    <t>Inne korekty</t>
  </si>
  <si>
    <t>Przepływy pieniężne netto z działalności operacyjnej (I±II)</t>
  </si>
  <si>
    <t>Przepływy środków pieniężnych z działalności inwestycyjnej</t>
  </si>
  <si>
    <t>Wpływy</t>
  </si>
  <si>
    <t>Zbycie wartości niematerialnych i prawnych oraz rzeczowych aktywów trwałych</t>
  </si>
  <si>
    <t>Zbycie inwestycji w nieruchomości oraz wartości niematerialne i prawne</t>
  </si>
  <si>
    <t>Z aktywów finansowych, w tym:</t>
  </si>
  <si>
    <t>- dywidendy i udziały w zyskach</t>
  </si>
  <si>
    <t>- spłata udzielonych pożyczek długoterminowych</t>
  </si>
  <si>
    <t>- odsetki</t>
  </si>
  <si>
    <t>- inne wpływy z aktywów finansowych</t>
  </si>
  <si>
    <t>Inne wpływy inwestycyjne</t>
  </si>
  <si>
    <t>Wydatki</t>
  </si>
  <si>
    <t>Nabycie wartości niematerialnych i prawnych oraz rzeczowych aktywów trwałych</t>
  </si>
  <si>
    <t>Inwestycje w nieruchomości oraz wartości niematerialne i prawne</t>
  </si>
  <si>
    <t>Na aktywa finansowe, w tym:</t>
  </si>
  <si>
    <t>- nabycie aktywów finansowych</t>
  </si>
  <si>
    <t>- udzielone pożyczki długoterminowe</t>
  </si>
  <si>
    <t>Inne wydatki inwestycyjne</t>
  </si>
  <si>
    <t>Przepływy pieniężne netto z działalności inwestycyjnej (I-II)</t>
  </si>
  <si>
    <t>Przepływy środków pieniężnych z działalności finansowej</t>
  </si>
  <si>
    <t>Wpływy netto z wydania udziałów (emisji akcji) i innych instrumentów kapitałowych oraz dopłat do kapitału</t>
  </si>
  <si>
    <t>Kredyty i pożyczki</t>
  </si>
  <si>
    <t>Emisja dłużnych papierów wartościowych</t>
  </si>
  <si>
    <t>Inne wpływy finansowe</t>
  </si>
  <si>
    <t>Nabycie udziałów (akcji) własnych</t>
  </si>
  <si>
    <t>Dywidendy i inne wypłaty na rzecz właścicieli</t>
  </si>
  <si>
    <t>Inne, niż wypłaty na rzecz właścicieli, wydatki z tytułu podziału zysku</t>
  </si>
  <si>
    <t>Spłaty kredytów i pożyczek</t>
  </si>
  <si>
    <t>Wykup dłużnych papierów wartościowych</t>
  </si>
  <si>
    <t>Z tytułu innych zobowiązań finansowych</t>
  </si>
  <si>
    <t>Płatności zobowiązań z tytułu umów leasingu finansowego</t>
  </si>
  <si>
    <t>Odsetki</t>
  </si>
  <si>
    <t>Inne wydatki finansowe</t>
  </si>
  <si>
    <t>Przepływy pieniężne netto z działalności finansowej (I-II)</t>
  </si>
  <si>
    <t>Przepływy pieniężne netto razem (A.III±B.III±C.III)</t>
  </si>
  <si>
    <t>Bilansowa zmiana stanu środków pieniężnych, w tym</t>
  </si>
  <si>
    <t>- zmiana stanu środków pieniężnych z tytułu różnic kursowych</t>
  </si>
  <si>
    <t>Środki pieniężne na początek okresu</t>
  </si>
  <si>
    <t>Środki pieniężne na koniec okresu (F±D), w tym</t>
  </si>
  <si>
    <t>- o ograniczonej możliwości dysponowania</t>
  </si>
  <si>
    <t>AKTYWA</t>
  </si>
  <si>
    <t>PASYWA RAZEM</t>
  </si>
  <si>
    <t>AKTYWA RAZEM</t>
  </si>
  <si>
    <t>z tytułu dostaw i usług, o okresie spłaty</t>
  </si>
  <si>
    <t>Kontrola</t>
  </si>
  <si>
    <t xml:space="preserve"> - zbycie aktywów finansowych</t>
  </si>
  <si>
    <t>- korekty błędów podstawowych</t>
  </si>
  <si>
    <t>a) zwiększenie (z tytułu)</t>
  </si>
  <si>
    <t>- wydania udziałów (emisji akcji)</t>
  </si>
  <si>
    <t>- ....</t>
  </si>
  <si>
    <t>b) zmniejszenie (z tytułu)</t>
  </si>
  <si>
    <t>- umorzenia udziałów (akcji)</t>
  </si>
  <si>
    <t>a) zwiększenie</t>
  </si>
  <si>
    <t>b) zmniejszenie</t>
  </si>
  <si>
    <t>- emisji akcji powyżej wartości nominalnej</t>
  </si>
  <si>
    <t>- z podziału zysku (ustawowo)</t>
  </si>
  <si>
    <t>- pokrycia straty</t>
  </si>
  <si>
    <t>- zbycia środków trwałych</t>
  </si>
  <si>
    <t>- podziału zysku z lat ubiegłych</t>
  </si>
  <si>
    <t>- przeniesienia straty z lat ubiegłych do pokrycia</t>
  </si>
  <si>
    <t>a) zysk netto</t>
  </si>
  <si>
    <t xml:space="preserve">b) strata netto </t>
  </si>
  <si>
    <t>c) odpisy z zysku</t>
  </si>
  <si>
    <t>I.a.</t>
  </si>
  <si>
    <t>1.1.</t>
  </si>
  <si>
    <t>1.2.</t>
  </si>
  <si>
    <t>Należne wpłaty na kapitał podstawowy na początek okresu</t>
  </si>
  <si>
    <t xml:space="preserve">2.1. </t>
  </si>
  <si>
    <t>Zmiana należnych wpłat na kapitał podstawowy</t>
  </si>
  <si>
    <t>2.2.</t>
  </si>
  <si>
    <t>Należne wpłaty na kapitał podstawowy na koniec okresu</t>
  </si>
  <si>
    <t xml:space="preserve">3. </t>
  </si>
  <si>
    <t>Udziały (akcje) własne na początek okresu</t>
  </si>
  <si>
    <t>Udziały (akcje) własne na koniec okresu</t>
  </si>
  <si>
    <t xml:space="preserve">3.1. </t>
  </si>
  <si>
    <t>4.1.</t>
  </si>
  <si>
    <t>4.2.</t>
  </si>
  <si>
    <t>5.1.</t>
  </si>
  <si>
    <t>5.2.</t>
  </si>
  <si>
    <t>6.1.</t>
  </si>
  <si>
    <t>6.2.</t>
  </si>
  <si>
    <t xml:space="preserve">Zysk (strata) z lat ubiegłych na początek okresu </t>
  </si>
  <si>
    <t>Zysk z lat ubiegłych na początek okresu</t>
  </si>
  <si>
    <t>7.1.</t>
  </si>
  <si>
    <t>Zysk z lat ubiegłych na początek okresu, po korektach</t>
  </si>
  <si>
    <t>7.2.</t>
  </si>
  <si>
    <t>Zysk z lat ubiegłych na koniec okresu</t>
  </si>
  <si>
    <t>7.3.</t>
  </si>
  <si>
    <t>Strata z lat ubiegłych na początek okresu</t>
  </si>
  <si>
    <t>7.4.</t>
  </si>
  <si>
    <t>Strata z lat ubiegłych na początek okresu, po korektach</t>
  </si>
  <si>
    <t>7.5.</t>
  </si>
  <si>
    <t>Strata z lat ubiegłych na koniec okresu</t>
  </si>
  <si>
    <t>7.6.</t>
  </si>
  <si>
    <t>7.7.</t>
  </si>
  <si>
    <t>Wynik netto</t>
  </si>
  <si>
    <t>Razem</t>
  </si>
  <si>
    <t>Wartość brutto na początek roku obrotowego</t>
  </si>
  <si>
    <t>Zwiększenia:</t>
  </si>
  <si>
    <t>Zmniejszenia:</t>
  </si>
  <si>
    <t>Wartość brutto na koniec roku obrotowego</t>
  </si>
  <si>
    <t>- nabycie</t>
  </si>
  <si>
    <t>- przeniesienie</t>
  </si>
  <si>
    <t>- sprzedaż</t>
  </si>
  <si>
    <t>- likwidacja</t>
  </si>
  <si>
    <t>- odpisy z tytułu trwałej utraty wartości</t>
  </si>
  <si>
    <t>Umorzenie na początek roku obrotowego</t>
  </si>
  <si>
    <t>Umorzenie na koniec roku obrotowego</t>
  </si>
  <si>
    <t>- amortyzacja</t>
  </si>
  <si>
    <t>Wartość netto na początek roku obrotowego</t>
  </si>
  <si>
    <t>Wartość netto na koniec roku obrotowego</t>
  </si>
  <si>
    <t>Grunty (w tym prawo użytkowania wieczystego gruntu)</t>
  </si>
  <si>
    <t>Budynki, lokale i obiekty inżynierii lądowej i wodnej</t>
  </si>
  <si>
    <t>Urządzenia techniczne i maszyny</t>
  </si>
  <si>
    <t>Środki transportu</t>
  </si>
  <si>
    <t>Inne środki trwałe</t>
  </si>
  <si>
    <t>- aktualizacja wyceny</t>
  </si>
  <si>
    <t>Stan na początek roku obrotowego</t>
  </si>
  <si>
    <t>Zmniejszenia;</t>
  </si>
  <si>
    <t>Stan na koniec roku obrotowego</t>
  </si>
  <si>
    <t>Nota 3</t>
  </si>
  <si>
    <t>Nota 2</t>
  </si>
  <si>
    <t>Nota 1</t>
  </si>
  <si>
    <t>Wartość środków trwałych wykazanych w ewidencji bilansowej</t>
  </si>
  <si>
    <t>Wartość nieamortyzowanych lub nieumarzanych przez jednostkę środków trwałych, używanych na podstawie umów najmu, dzierżawy i innych umów, w tym z tytułu umów leasingu wykazanych w ewidencji pozabilansowej</t>
  </si>
  <si>
    <t>Razem środki trwałe</t>
  </si>
  <si>
    <t>Bilansowa wartość gruntów użytkowanych wieczyście na dzień bilansowy wynosi {...} zł.</t>
  </si>
  <si>
    <t>Wartość gruntów użytkowanych wieczyście znajdujących się w ewidencji pozabilansowej na dzień bilansowy wynosi {...} zł.</t>
  </si>
  <si>
    <t>Nota 4</t>
  </si>
  <si>
    <t>Struktura własności środków trwałych</t>
  </si>
  <si>
    <t>Zobowiązania wobec budżetu państwa lub jednostek samorządu terytorialnego z tytułu uzyskania prawa własności budynków i budowli na dzień bilansowy wynoszą {...} zł.</t>
  </si>
  <si>
    <t>Nota 5</t>
  </si>
  <si>
    <t>Typ posiadanych akcji</t>
  </si>
  <si>
    <t>Procentowy udział w kapitale podstawowym</t>
  </si>
  <si>
    <t>Procent posiadanych głosów</t>
  </si>
  <si>
    <t>Nazwa akcjonariusza</t>
  </si>
  <si>
    <t>Wartość nominalna posiadanych akcji</t>
  </si>
  <si>
    <t>Liczba posiadanych akcji</t>
  </si>
  <si>
    <t>Kapitał podstawowy na dzień bilansowy składał się z {...} akcji każda o wartości nominalnej {...} zł w tym {...} akcji uprzywilejowanych o wartości nominalnej {...} zł.</t>
  </si>
  <si>
    <t>Kapitał podstawowy</t>
  </si>
  <si>
    <t>Struktura wałasności kapitału na dzień bilansowy przedstawiała się następująco:</t>
  </si>
  <si>
    <t>Zysk/Strata netto za rok obrotowy {...}  w wysokości {...} zł zgodnie z uchwałą Walnego Zgromadzenia Akcjonariuszy z dnia {...} został przeznaczony/została pokryta {...}.</t>
  </si>
  <si>
    <t>Zysk/Stratę netto za rok obrotowy {...} w wysokości {...} zł Zarząd proponuje podzielić/pokryć w sposób następujący {...}.</t>
  </si>
  <si>
    <t>Zwiększenia</t>
  </si>
  <si>
    <t>Wykorzystanie</t>
  </si>
  <si>
    <t>Rozwiązanie</t>
  </si>
  <si>
    <t>Rezerwa na świadczenia emerytalne i podobne</t>
  </si>
  <si>
    <t>Pozostałe rezerwy</t>
  </si>
  <si>
    <t>Nota 6</t>
  </si>
  <si>
    <t>Nota 7</t>
  </si>
  <si>
    <t>Odpisy aktualizujące wartość należności</t>
  </si>
  <si>
    <t>długoterminowych</t>
  </si>
  <si>
    <t>krótkoterminowych</t>
  </si>
  <si>
    <t>Zobowiązania długoterminowe o pozostałym od dnia bilansowego okresie spłaty</t>
  </si>
  <si>
    <t>powyżej 1 roku do 3 lat</t>
  </si>
  <si>
    <t>powyżej 3 lat do 5 lat</t>
  </si>
  <si>
    <t>powyżej 5 lat</t>
  </si>
  <si>
    <t>Wobec pozostałych jednostek, w tym:</t>
  </si>
  <si>
    <t>- kredyty i pożyczki</t>
  </si>
  <si>
    <t>- z tytułu emisji dłużnych papierów wartościowych</t>
  </si>
  <si>
    <t>- inne zobowiązania finansowe</t>
  </si>
  <si>
    <t>- inne</t>
  </si>
  <si>
    <t>Nota 8</t>
  </si>
  <si>
    <t>Zobowiązania długoterminowe</t>
  </si>
  <si>
    <t>Nota 9</t>
  </si>
  <si>
    <t>Długoterminowe rozliczenia międzyokresowe czynne</t>
  </si>
  <si>
    <t>Inne rozliczenia międzyokresowe, w tym</t>
  </si>
  <si>
    <t xml:space="preserve">- </t>
  </si>
  <si>
    <t>-</t>
  </si>
  <si>
    <t>Razem długoterminowe rozliczenia międzyokresowe czynne</t>
  </si>
  <si>
    <t>Krótkoterminowe rozliczenia międzyokresowe czynne, w tym</t>
  </si>
  <si>
    <t>Bierne rozliczenia międzyokresowe kosztów</t>
  </si>
  <si>
    <t>Długoterminowe, w tym</t>
  </si>
  <si>
    <t>Krótkoterminowe, w tym</t>
  </si>
  <si>
    <t>Inne bierne rozliczenia międzyokresowe przychodów</t>
  </si>
  <si>
    <t>Razem bierne rozliczenia międzyokresowe</t>
  </si>
  <si>
    <t>Razem krótkoterminowe rozliczenia międzyokresowe czynne</t>
  </si>
  <si>
    <t>Nota 10</t>
  </si>
  <si>
    <t>Rodzaj zobowiązania</t>
  </si>
  <si>
    <t>Kwota zobowiązania na dzień bilansowy</t>
  </si>
  <si>
    <t>Rodzaj zabezpieczonego majątku</t>
  </si>
  <si>
    <t>Wartość zabezpieczonego majątku na dzień bilansowy</t>
  </si>
  <si>
    <t>Zobowiązania zabezpieczone na majątku jednostki</t>
  </si>
  <si>
    <t>Nota 11</t>
  </si>
  <si>
    <t>Zobowiązania warunkowe</t>
  </si>
  <si>
    <t>Rodzaj zobowiązania warunkowego</t>
  </si>
  <si>
    <t>Wartość zobowiązania warunkowego na dzień bilansowy</t>
  </si>
  <si>
    <t>Gwarancje i poręczenia</t>
  </si>
  <si>
    <t>wobec jednostek powiązanych</t>
  </si>
  <si>
    <t>- w tym wekslowe</t>
  </si>
  <si>
    <t>wobec pozostałych jednostek</t>
  </si>
  <si>
    <t>Indos weksli</t>
  </si>
  <si>
    <t>{...}</t>
  </si>
  <si>
    <t>Razem zobowiązania warunkowe</t>
  </si>
  <si>
    <t>Nota 12</t>
  </si>
  <si>
    <t>Struktura rzeczowa i terytorialna przychodów netto ze sprzedaży</t>
  </si>
  <si>
    <t>Przychody netto ze sprzedaży krajowej, w tym</t>
  </si>
  <si>
    <t>Razem przychody netto ze sprzedaży krajowej</t>
  </si>
  <si>
    <t>Przychody netto ze sprzedaży eksportowej, w tym</t>
  </si>
  <si>
    <t>Razem przychody netto ze sprzedaży eksportowej</t>
  </si>
  <si>
    <t>Razem przychody netto ze sprzedaży produktów, towarów i materiałów</t>
  </si>
  <si>
    <t>W ciągu roku obrotowego dokonano odpisów aktualizujących środki trwałe w kwocie {...} zł ze względu na {...}.</t>
  </si>
  <si>
    <t>Nota 13</t>
  </si>
  <si>
    <t>W roku obrotowym dokonano odpisów aktualizujących wartość zapasów w kwocie {...} zł.</t>
  </si>
  <si>
    <t>Nota 14</t>
  </si>
  <si>
    <t>Zysk/(strata) brutto</t>
  </si>
  <si>
    <t>Kwoty zmniejszające podstawę opodatkowania</t>
  </si>
  <si>
    <t>Kwoty zwiększające podstawę opodatkowania</t>
  </si>
  <si>
    <t>Razem dochód do opodatkowania</t>
  </si>
  <si>
    <t>Odliczenia od dochodu</t>
  </si>
  <si>
    <t>Podstawa opodatkowania</t>
  </si>
  <si>
    <t>Podatek dochodowy bieżący</t>
  </si>
  <si>
    <t>Nota 15</t>
  </si>
  <si>
    <t>Podatek dochodowy odroczony</t>
  </si>
  <si>
    <t>Dodatnie różnice przejściowe</t>
  </si>
  <si>
    <t>Ujemne różnice przejściowe</t>
  </si>
  <si>
    <t>Nakłady na niefinansowe aktywa trwałe w bieżącym roku obrotowym wyniosły {...} zł, w tym na ochronę środowiska {...}. Planowane na następny rok nakłady na niefinansowe aktywa trwałe wynoszą {...} zł, w tym na ochronę środowiska {...} zł.</t>
  </si>
  <si>
    <t>Nota 16</t>
  </si>
  <si>
    <t>Zyski i straty nadzwyczajne</t>
  </si>
  <si>
    <t>Zyski nadzwyczajne, w tym</t>
  </si>
  <si>
    <t>losowe</t>
  </si>
  <si>
    <t>pozostałe</t>
  </si>
  <si>
    <t>Straty nadzwyczajne, w tym</t>
  </si>
  <si>
    <t>Wynik na operacjach nadzwyczajnych, w tym</t>
  </si>
  <si>
    <t>losowych</t>
  </si>
  <si>
    <t>pozostałych</t>
  </si>
  <si>
    <t>Podatek dochodowy od wyniku na operacjach nadzwyczajnych</t>
  </si>
  <si>
    <t>Nota 17</t>
  </si>
  <si>
    <t>Struktura środków pieniężnych przyjętych do rachunku przepływów pieniężnych</t>
  </si>
  <si>
    <t>Środki pieniężne w kasie</t>
  </si>
  <si>
    <t>Środki pieniężne na rachunkach bankowych</t>
  </si>
  <si>
    <t>Inne środki pieniężne</t>
  </si>
  <si>
    <t>Inne aktywa pieniężne</t>
  </si>
  <si>
    <t>Razem środki pieniężne dla potrzeb rachunku przepływów pieniężnych</t>
  </si>
  <si>
    <t>Nota 18</t>
  </si>
  <si>
    <t>Przeciętne zatrudnienie w roku obrotowym</t>
  </si>
  <si>
    <t>Kobiety</t>
  </si>
  <si>
    <t>Mężczyźni</t>
  </si>
  <si>
    <t>Pracownicy na stanowiskach robotniczych</t>
  </si>
  <si>
    <t>Pracownicy na stanowiskach nierobotniczych</t>
  </si>
  <si>
    <t>Przeciętne zatrudnienie</t>
  </si>
  <si>
    <t>Nota 19</t>
  </si>
  <si>
    <t>Zarząd</t>
  </si>
  <si>
    <t>Rada Nadzorcza</t>
  </si>
  <si>
    <t>Nota 20</t>
  </si>
  <si>
    <t>Pożyczki i świadczenia o podobnym charakterze udzielone w roku obrotowym osobom wchodzącym w skład organów zarządzających i nadzorujących wyniosły:</t>
  </si>
  <si>
    <t>Kwota</t>
  </si>
  <si>
    <t>Oprocentowanie</t>
  </si>
  <si>
    <t>Terminy spłaty</t>
  </si>
  <si>
    <t>Czynne rozliczenia międzyokresowe</t>
  </si>
  <si>
    <t>Bierne rozliczenia międzyokresowe</t>
  </si>
  <si>
    <t>Rezerwa z tytułu odroczonego podatku dochodowego (19%)</t>
  </si>
  <si>
    <t>Aktywa z tytułu odroczonego podatku dochodowego (19%)</t>
  </si>
  <si>
    <t xml:space="preserve">Różnica pomiędzy zmianą stanu pozycji {...} w bilansie oraz zmianą tej pozycji wykazaną w rachunku przepływów pieniężnych wynika z {...}. </t>
  </si>
  <si>
    <t>Nota 21</t>
  </si>
  <si>
    <t>Kapitał zapasowy i rezerwowy</t>
  </si>
  <si>
    <t>Kapitał (fundusz) z aktualizacji wyceny</t>
  </si>
  <si>
    <t>Pozostałe kapitały (fundusze) rezerwowe</t>
  </si>
  <si>
    <t>Wydatki niestanowiące kosztów uzyskania przychodów</t>
  </si>
  <si>
    <t>Koszty wytworzenia na własne potrzeby oraz koszty rodzajowe</t>
  </si>
  <si>
    <t>Podatki i opłaty</t>
  </si>
  <si>
    <t>Ubezpieczenia i inne świadczenia</t>
  </si>
  <si>
    <t>Koszt wytworzenia produktów na własne potrzeby</t>
  </si>
  <si>
    <t>Nota 22</t>
  </si>
  <si>
    <t>Zdarzenia po dniu bilansowym</t>
  </si>
  <si>
    <t>Odpisy aktualizujące wartość zapasów</t>
  </si>
  <si>
    <t>Transakcje z osobami wchodzącymi w skład organów zarządzających i nadzorujących</t>
  </si>
  <si>
    <t>Wynagrodzenia osób wchodzących w skład organów zarządzających i nadzorujących</t>
  </si>
  <si>
    <t>Nota 23</t>
  </si>
  <si>
    <t>Po dniu bilansowym do dnia podpisania sprawozdania finansowego nie miały miejsca istotne zdarzenia wpływające na sytuację majątkową i finansową Spółki nie ujęte w sprawozdaniu finansowym.</t>
  </si>
  <si>
    <t>Nota 24</t>
  </si>
  <si>
    <t>Nota 25</t>
  </si>
  <si>
    <t>Kliknij tutaj aby przejść noty do nr 2 "rzeczowe aktywa trwałe"</t>
  </si>
  <si>
    <t>Kliknij tutaj aby przejść noty do nr 3 "inwestycje długoterminowe"</t>
  </si>
  <si>
    <t>Kliknij tutaj aby przejść do noty nr 4 - 25</t>
  </si>
  <si>
    <t>Kliknij tutaj aby przejść do bilansu</t>
  </si>
  <si>
    <t>Kliknij tutaj aby przejść do zestawienia zmian w kapitale własnym</t>
  </si>
  <si>
    <t>Kliknij tutaj aby przejść do cash flow</t>
  </si>
  <si>
    <t>Kliknij tutaj aby przejść do rachunku zysków i strat (wariant porównawczy)</t>
  </si>
  <si>
    <t>Kliknij tutaj aby przejść do rachunku zysków i strat (wariant kalkulacyjny)</t>
  </si>
  <si>
    <t>Koszty sprzedanych produktów, towarów i materiałów, w tym:</t>
  </si>
  <si>
    <t xml:space="preserve">I. </t>
  </si>
  <si>
    <t xml:space="preserve"> - od jednostek powiązanych</t>
  </si>
  <si>
    <t xml:space="preserve">II. </t>
  </si>
  <si>
    <t>Przychody netto ze sprzedaży produktów, towarów i materiałów, w tym:</t>
  </si>
  <si>
    <t>Koszty sprzedaży</t>
  </si>
  <si>
    <t xml:space="preserve">E. </t>
  </si>
  <si>
    <t>Koszty ogólnego zarządu</t>
  </si>
  <si>
    <t>l.</t>
  </si>
  <si>
    <t>Zysk (strata) z działalności gospodarczej (I+J-K)</t>
  </si>
  <si>
    <t>Wynik zdarzeń nadzwyczajnych (M.I.-M.II.)</t>
  </si>
  <si>
    <t>Zysk (strata) brutto (L±M)</t>
  </si>
  <si>
    <t>O.</t>
  </si>
  <si>
    <t>P.</t>
  </si>
  <si>
    <t>R.</t>
  </si>
  <si>
    <t>Zysk (strata) netto (N-O-P)</t>
  </si>
  <si>
    <t>Zysk (strata) ze sprzedaży (C-D-E)</t>
  </si>
  <si>
    <t>Zysk (strata) z działalności operacyjnej (F+G-H)</t>
  </si>
  <si>
    <t>Kliknij tutaj aby przejść noty do nr 1 "wartości niematerialne i prawne"</t>
  </si>
  <si>
    <t xml:space="preserve"> - jednostkom powiązanym</t>
  </si>
  <si>
    <t>Koszt wytworzenia sprzedanych produktów</t>
  </si>
  <si>
    <t>Zysk (strata) brutto ze sprzedaży (A-B)</t>
  </si>
  <si>
    <t>- z podziału zysku (ponad wymaganą ustawowo minimalną wartość)</t>
  </si>
  <si>
    <t>Zysk (strata) z lat ubiegłych na koniec okresu</t>
  </si>
  <si>
    <t>RACHUNEK PRZEPŁYWÓW PIENIĘŻNYCH</t>
  </si>
  <si>
    <t>Kapitał (fundusz) własny na początek okresu (BO)</t>
  </si>
  <si>
    <t>Kapitał (fundusz) własny na początek okresu (BO), po korektach</t>
  </si>
  <si>
    <t>Zmiany kapitału (funduszu) podstawowego</t>
  </si>
  <si>
    <t>Kapitał (fundusz) podstawowy na koniec okresu</t>
  </si>
  <si>
    <t>Kapitał (fundusz) zapasowy na początek okresu</t>
  </si>
  <si>
    <t xml:space="preserve">Zmiany kapitału (funduszu) zapasowego </t>
  </si>
  <si>
    <t>Stan kapitału (funduszu) zapasowego na koniec okresu</t>
  </si>
  <si>
    <t>Kapitał (fundusz) z aktualizacji wyceny na początek okresu</t>
  </si>
  <si>
    <t>Zmiany kapitału (funduszu) z aktualizacji wyceny</t>
  </si>
  <si>
    <t xml:space="preserve"> Kapitał (fundusz) z aktualizacji wyceny na koniec okresu</t>
  </si>
  <si>
    <t>Pozostałe kapitały (fundusze) rezerwowe na początek okresu</t>
  </si>
  <si>
    <t xml:space="preserve">Zmiany pozostałych kapitałów (funduszy) rezerwowych </t>
  </si>
  <si>
    <t>Pozostałe kapitały (fundusze) rezerwowe na koniec okresu</t>
  </si>
  <si>
    <t>Kapitał (fundusz) własny na koniec okresu (BZ)</t>
  </si>
  <si>
    <t>Kapitał (fundusz) własny, po uwzględnieniu proponowanego podziału zysku (pokrycia straty)</t>
  </si>
  <si>
    <t>Zestawienie zmian w kapitale(funduszu) własnym</t>
  </si>
  <si>
    <t>Kapitał (fundusz) podstawowy na początek okresu</t>
  </si>
  <si>
    <t>Zdarzenia dotyczące lat ubiegłych</t>
  </si>
  <si>
    <t xml:space="preserve">W roku obrotowym koszt wytworzenia środków trwałych w budowie, w tym odsetki oraz skapitalizowane różnice kursowe od zobowiązań zaciągniętych w celu ich sfinansowania,  wyniósł {...} zł. </t>
  </si>
  <si>
    <t>Koszty wegług rodzaju razem</t>
  </si>
  <si>
    <t>Podatek dochodowy według stawki 19%</t>
  </si>
  <si>
    <t>rok kończący się dnia 31 grudnia 2006 roku</t>
  </si>
  <si>
    <t>31 grudnia 2006 roku</t>
  </si>
  <si>
    <t>dnia 31 grudnia 2006 roku</t>
  </si>
  <si>
    <t>Cyfry wpisujemy jedynie do pól wyróżnionych kolorem, takim jak w tej komórce</t>
  </si>
  <si>
    <t>31 grudnia 2007 roku</t>
  </si>
  <si>
    <t>dnia 31 grudnia 2007 roku</t>
  </si>
  <si>
    <t>31 grudnia     2007 roku</t>
  </si>
  <si>
    <t>31 grudnia      2006 roku</t>
  </si>
  <si>
    <t>rok kończący się dnia 31 grudnia 2007 roku</t>
  </si>
  <si>
    <t>Łączna wartość wynagrodzeń i nagród dla członków organów nadzorczych  wypłacona lub należna od Spółki wyniosła w 2007 roku {...} złotych. Łączna wartość wynagrodzeń i nagród członków organów nadzorczych wypłacona w 2006 roku wyniosła {...} złotych.</t>
  </si>
  <si>
    <t>W roku 2007 w Spółce nie wystąpiły znaczące zdarzenie dotyczące lat ubiegłych.</t>
  </si>
  <si>
    <t>Łączna wartość wynagrodzeń i nagród członków Zarządu wypłacona lub należna od Spółki wyniosła w 2007 roku {...} złotych. Łączna wartość wynagrodzeń i nagród członków Zarządu wypłacona w 2006 roku wyniosła {...} złotych.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</si>
</sst>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,;\(#,##0\)\ "/>
    <numFmt numFmtId="184" formatCode="#,##0,;\(\-#,##0\)\ "/>
    <numFmt numFmtId="185" formatCode="&quot;€&quot;#,##0;\-&quot;€&quot;#,##0"/>
    <numFmt numFmtId="186" formatCode="&quot;€&quot;#,##0;[Red]\-&quot;€&quot;#,##0"/>
    <numFmt numFmtId="187" formatCode="&quot;€&quot;#,##0.00;\-&quot;€&quot;#,##0.00"/>
    <numFmt numFmtId="188" formatCode="&quot;€&quot;#,##0.00;[Red]\-&quot;€&quot;#,##0.00"/>
    <numFmt numFmtId="189" formatCode="_-&quot;€&quot;* #,##0_-;\-&quot;€&quot;* #,##0_-;_-&quot;€&quot;* &quot;-&quot;_-;_-@_-"/>
    <numFmt numFmtId="190" formatCode="_-* #,##0_-;\-* #,##0_-;_-* &quot;-&quot;_-;_-@_-"/>
    <numFmt numFmtId="191" formatCode="_-&quot;€&quot;* #,##0.00_-;\-&quot;€&quot;* #,##0.00_-;_-&quot;€&quot;* &quot;-&quot;??_-;_-@_-"/>
    <numFmt numFmtId="192" formatCode="_-* #,##0.00_-;\-* #,##0.00_-;_-* &quot;-&quot;??_-;_-@_-"/>
    <numFmt numFmtId="193" formatCode="_-* #,##0&quot;   &quot;;[Red]\(#,##0\)&quot;  &quot;;&quot;-   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,##0\ _z_ł"/>
    <numFmt numFmtId="198" formatCode="_(* #,##0.0_);_(* \(#,##0.0\);_(* &quot;-&quot;??_);_(@_)"/>
    <numFmt numFmtId="199" formatCode="_(* #,##0.00_);_(* \(#,##0.00\)\);_(* &quot;-&quot;??_);_(@_)"/>
    <numFmt numFmtId="200" formatCode="_(* #,##0.00_);_(* \(#,##0.00\)_;_(* &quot;-&quot;??_);_(@_)"/>
    <numFmt numFmtId="201" formatCode="_(* #,##0.00_);_(* \(#,##0.00\)\ ;_(* &quot;-&quot;??_);_(@_)"/>
    <numFmt numFmtId="202" formatCode="_-* #,##0.0\ _z_ł_-;\-* #,##0.0\ _z_ł_-;_-* &quot;-&quot;?\ _z_ł_-;_-@_-"/>
    <numFmt numFmtId="203" formatCode="0.00_);[Red]\(0.00\)"/>
  </numFmts>
  <fonts count="46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sz val="10"/>
      <color indexed="10"/>
      <name val="Arial CE"/>
      <family val="2"/>
    </font>
    <font>
      <sz val="12"/>
      <color indexed="10"/>
      <name val="Arial CE"/>
      <family val="2"/>
    </font>
    <font>
      <i/>
      <u val="single"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i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1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43" fontId="2" fillId="0" borderId="0" xfId="42" applyFont="1" applyBorder="1" applyAlignment="1">
      <alignment/>
    </xf>
    <xf numFmtId="43" fontId="0" fillId="0" borderId="0" xfId="42" applyFont="1" applyAlignment="1">
      <alignment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justify" wrapText="1"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 horizontal="right" vertical="top" wrapText="1"/>
    </xf>
    <xf numFmtId="43" fontId="5" fillId="0" borderId="0" xfId="42" applyFont="1" applyAlignment="1">
      <alignment horizontal="center"/>
    </xf>
    <xf numFmtId="43" fontId="6" fillId="0" borderId="0" xfId="42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" fillId="34" borderId="19" xfId="0" applyFont="1" applyFill="1" applyBorder="1" applyAlignment="1">
      <alignment horizontal="center" wrapText="1"/>
    </xf>
    <xf numFmtId="43" fontId="1" fillId="34" borderId="19" xfId="42" applyFont="1" applyFill="1" applyBorder="1" applyAlignment="1">
      <alignment horizontal="center" wrapText="1"/>
    </xf>
    <xf numFmtId="43" fontId="1" fillId="34" borderId="20" xfId="42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justify" vertical="top" wrapText="1"/>
    </xf>
    <xf numFmtId="43" fontId="1" fillId="34" borderId="21" xfId="42" applyFont="1" applyFill="1" applyBorder="1" applyAlignment="1">
      <alignment horizontal="center" wrapText="1"/>
    </xf>
    <xf numFmtId="43" fontId="1" fillId="34" borderId="13" xfId="42" applyFont="1" applyFill="1" applyBorder="1" applyAlignment="1">
      <alignment horizontal="center" wrapText="1"/>
    </xf>
    <xf numFmtId="43" fontId="1" fillId="34" borderId="13" xfId="42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/>
    </xf>
    <xf numFmtId="0" fontId="8" fillId="0" borderId="0" xfId="44" applyFill="1" applyAlignment="1" applyProtection="1">
      <alignment horizontal="center"/>
      <protection/>
    </xf>
    <xf numFmtId="0" fontId="4" fillId="0" borderId="0" xfId="44" applyFont="1" applyFill="1" applyAlignment="1" applyProtection="1">
      <alignment horizontal="center"/>
      <protection/>
    </xf>
    <xf numFmtId="0" fontId="2" fillId="0" borderId="13" xfId="0" applyFont="1" applyBorder="1" applyAlignment="1">
      <alignment vertical="top" wrapText="1"/>
    </xf>
    <xf numFmtId="0" fontId="2" fillId="0" borderId="22" xfId="0" applyFont="1" applyBorder="1" applyAlignment="1">
      <alignment horizontal="right" wrapText="1"/>
    </xf>
    <xf numFmtId="0" fontId="2" fillId="0" borderId="13" xfId="0" applyFont="1" applyBorder="1" applyAlignment="1">
      <alignment horizontal="left" vertical="top" wrapText="1" indent="1"/>
    </xf>
    <xf numFmtId="0" fontId="2" fillId="0" borderId="13" xfId="0" applyFont="1" applyBorder="1" applyAlignment="1">
      <alignment horizontal="left" vertical="top" wrapText="1" indent="2"/>
    </xf>
    <xf numFmtId="0" fontId="2" fillId="0" borderId="13" xfId="0" applyFont="1" applyBorder="1" applyAlignment="1">
      <alignment horizontal="left" vertical="top" wrapText="1" indent="3"/>
    </xf>
    <xf numFmtId="0" fontId="2" fillId="0" borderId="13" xfId="0" applyFont="1" applyBorder="1" applyAlignment="1">
      <alignment horizontal="left" vertical="top" wrapText="1" indent="4"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/>
    </xf>
    <xf numFmtId="0" fontId="0" fillId="0" borderId="13" xfId="0" applyBorder="1" applyAlignment="1">
      <alignment wrapText="1"/>
    </xf>
    <xf numFmtId="0" fontId="0" fillId="0" borderId="23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wrapText="1"/>
    </xf>
    <xf numFmtId="9" fontId="0" fillId="0" borderId="0" xfId="0" applyNumberFormat="1" applyAlignment="1">
      <alignment/>
    </xf>
    <xf numFmtId="0" fontId="0" fillId="0" borderId="22" xfId="0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/>
    </xf>
    <xf numFmtId="4" fontId="0" fillId="0" borderId="10" xfId="0" applyNumberFormat="1" applyBorder="1" applyAlignment="1">
      <alignment/>
    </xf>
    <xf numFmtId="40" fontId="0" fillId="0" borderId="10" xfId="0" applyNumberFormat="1" applyBorder="1" applyAlignment="1">
      <alignment/>
    </xf>
    <xf numFmtId="203" fontId="0" fillId="33" borderId="10" xfId="0" applyNumberFormat="1" applyFill="1" applyBorder="1" applyAlignment="1">
      <alignment/>
    </xf>
    <xf numFmtId="40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10" fontId="0" fillId="0" borderId="10" xfId="0" applyNumberFormat="1" applyBorder="1" applyAlignment="1">
      <alignment/>
    </xf>
    <xf numFmtId="10" fontId="0" fillId="33" borderId="10" xfId="0" applyNumberFormat="1" applyFill="1" applyBorder="1" applyAlignment="1">
      <alignment/>
    </xf>
    <xf numFmtId="40" fontId="0" fillId="0" borderId="10" xfId="0" applyNumberFormat="1" applyBorder="1" applyAlignment="1">
      <alignment wrapText="1"/>
    </xf>
    <xf numFmtId="40" fontId="0" fillId="33" borderId="10" xfId="0" applyNumberForma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40" fontId="0" fillId="33" borderId="13" xfId="0" applyNumberFormat="1" applyFill="1" applyBorder="1" applyAlignment="1">
      <alignment/>
    </xf>
    <xf numFmtId="43" fontId="10" fillId="0" borderId="10" xfId="42" applyFont="1" applyFill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8" fillId="35" borderId="0" xfId="44" applyFont="1" applyFill="1" applyAlignment="1" applyProtection="1">
      <alignment horizontal="center"/>
      <protection/>
    </xf>
    <xf numFmtId="0" fontId="8" fillId="35" borderId="0" xfId="44" applyFill="1" applyAlignment="1" applyProtection="1">
      <alignment horizontal="center"/>
      <protection/>
    </xf>
    <xf numFmtId="0" fontId="1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8" fillId="0" borderId="0" xfId="44" applyFont="1" applyFill="1" applyAlignment="1" applyProtection="1">
      <alignment horizontal="center"/>
      <protection/>
    </xf>
    <xf numFmtId="49" fontId="2" fillId="0" borderId="13" xfId="0" applyNumberFormat="1" applyFont="1" applyBorder="1" applyAlignment="1">
      <alignment horizontal="left" vertical="top" wrapText="1" indent="4"/>
    </xf>
    <xf numFmtId="49" fontId="2" fillId="0" borderId="10" xfId="0" applyNumberFormat="1" applyFont="1" applyBorder="1" applyAlignment="1">
      <alignment horizontal="justify" vertical="top" wrapText="1"/>
    </xf>
    <xf numFmtId="0" fontId="11" fillId="0" borderId="17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40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  <xf numFmtId="43" fontId="2" fillId="0" borderId="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40" fontId="1" fillId="0" borderId="10" xfId="42" applyNumberFormat="1" applyFont="1" applyBorder="1" applyAlignment="1">
      <alignment horizontal="right" vertical="top" wrapText="1"/>
    </xf>
    <xf numFmtId="40" fontId="2" fillId="0" borderId="10" xfId="42" applyNumberFormat="1" applyFont="1" applyBorder="1" applyAlignment="1">
      <alignment horizontal="right" vertical="top" wrapText="1"/>
    </xf>
    <xf numFmtId="40" fontId="2" fillId="33" borderId="10" xfId="42" applyNumberFormat="1" applyFont="1" applyFill="1" applyBorder="1" applyAlignment="1">
      <alignment horizontal="right" vertical="top" wrapText="1"/>
    </xf>
    <xf numFmtId="40" fontId="1" fillId="34" borderId="10" xfId="42" applyNumberFormat="1" applyFont="1" applyFill="1" applyBorder="1" applyAlignment="1">
      <alignment horizontal="right" vertical="top" wrapText="1"/>
    </xf>
    <xf numFmtId="40" fontId="1" fillId="34" borderId="10" xfId="42" applyNumberFormat="1" applyFont="1" applyFill="1" applyBorder="1" applyAlignment="1">
      <alignment horizontal="right" wrapText="1"/>
    </xf>
    <xf numFmtId="40" fontId="1" fillId="0" borderId="13" xfId="42" applyNumberFormat="1" applyFont="1" applyBorder="1" applyAlignment="1">
      <alignment horizontal="right" vertical="top" wrapText="1"/>
    </xf>
    <xf numFmtId="40" fontId="1" fillId="33" borderId="10" xfId="42" applyNumberFormat="1" applyFont="1" applyFill="1" applyBorder="1" applyAlignment="1">
      <alignment horizontal="right" vertical="top" wrapText="1"/>
    </xf>
    <xf numFmtId="40" fontId="2" fillId="0" borderId="22" xfId="0" applyNumberFormat="1" applyFont="1" applyBorder="1" applyAlignment="1">
      <alignment horizontal="right" wrapText="1"/>
    </xf>
    <xf numFmtId="40" fontId="2" fillId="0" borderId="22" xfId="0" applyNumberFormat="1" applyFont="1" applyFill="1" applyBorder="1" applyAlignment="1">
      <alignment horizontal="right" wrapText="1"/>
    </xf>
    <xf numFmtId="40" fontId="2" fillId="33" borderId="22" xfId="0" applyNumberFormat="1" applyFont="1" applyFill="1" applyBorder="1" applyAlignment="1">
      <alignment horizontal="right" wrapText="1"/>
    </xf>
    <xf numFmtId="40" fontId="1" fillId="0" borderId="10" xfId="42" applyNumberFormat="1" applyFont="1" applyFill="1" applyBorder="1" applyAlignment="1">
      <alignment horizontal="right" vertical="top" wrapText="1"/>
    </xf>
    <xf numFmtId="0" fontId="11" fillId="34" borderId="10" xfId="0" applyFont="1" applyFill="1" applyBorder="1" applyAlignment="1">
      <alignment horizontal="center" vertical="top" wrapText="1"/>
    </xf>
    <xf numFmtId="40" fontId="2" fillId="0" borderId="10" xfId="42" applyNumberFormat="1" applyFont="1" applyFill="1" applyBorder="1" applyAlignment="1">
      <alignment horizontal="right" vertical="top" wrapText="1"/>
    </xf>
    <xf numFmtId="40" fontId="1" fillId="0" borderId="13" xfId="42" applyNumberFormat="1" applyFont="1" applyFill="1" applyBorder="1" applyAlignment="1">
      <alignment horizontal="right" vertical="top" wrapText="1"/>
    </xf>
    <xf numFmtId="40" fontId="0" fillId="0" borderId="10" xfId="0" applyNumberFormat="1" applyFill="1" applyBorder="1" applyAlignment="1">
      <alignment/>
    </xf>
    <xf numFmtId="0" fontId="0" fillId="33" borderId="0" xfId="0" applyFill="1" applyAlignment="1">
      <alignment horizontal="center"/>
    </xf>
    <xf numFmtId="0" fontId="2" fillId="0" borderId="10" xfId="0" applyFont="1" applyBorder="1" applyAlignment="1">
      <alignment horizontal="justify" vertical="top" wrapText="1"/>
    </xf>
    <xf numFmtId="0" fontId="1" fillId="34" borderId="10" xfId="0" applyFont="1" applyFill="1" applyBorder="1" applyAlignment="1">
      <alignment horizontal="justify" vertical="top" wrapText="1"/>
    </xf>
    <xf numFmtId="0" fontId="1" fillId="34" borderId="25" xfId="0" applyFont="1" applyFill="1" applyBorder="1" applyAlignment="1">
      <alignment horizontal="center" wrapText="1"/>
    </xf>
    <xf numFmtId="0" fontId="1" fillId="34" borderId="19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0" fillId="0" borderId="12" xfId="0" applyFont="1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43" fontId="1" fillId="34" borderId="21" xfId="42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34" borderId="10" xfId="0" applyFont="1" applyFill="1" applyBorder="1" applyAlignment="1">
      <alignment horizontal="justify" wrapText="1"/>
    </xf>
    <xf numFmtId="0" fontId="0" fillId="34" borderId="26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justify" wrapText="1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33" borderId="2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2" xfId="0" applyBorder="1" applyAlignment="1">
      <alignment horizontal="left"/>
    </xf>
    <xf numFmtId="40" fontId="0" fillId="33" borderId="11" xfId="0" applyNumberFormat="1" applyFill="1" applyBorder="1" applyAlignment="1">
      <alignment horizontal="right"/>
    </xf>
    <xf numFmtId="40" fontId="0" fillId="33" borderId="12" xfId="0" applyNumberFormat="1" applyFill="1" applyBorder="1" applyAlignment="1">
      <alignment horizontal="right"/>
    </xf>
    <xf numFmtId="40" fontId="0" fillId="0" borderId="11" xfId="0" applyNumberFormat="1" applyBorder="1" applyAlignment="1">
      <alignment horizontal="right"/>
    </xf>
    <xf numFmtId="40" fontId="0" fillId="0" borderId="12" xfId="0" applyNumberFormat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0" xfId="0" applyNumberFormat="1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7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45"/>
  <sheetViews>
    <sheetView zoomScalePageLayoutView="0" workbookViewId="0" topLeftCell="B1">
      <selection activeCell="B6" sqref="B6"/>
    </sheetView>
  </sheetViews>
  <sheetFormatPr defaultColWidth="9.00390625" defaultRowHeight="12.75"/>
  <cols>
    <col min="1" max="1" width="2.00390625" style="0" bestFit="1" customWidth="1"/>
    <col min="2" max="2" width="107.75390625" style="0" customWidth="1"/>
    <col min="3" max="6" width="0" style="0" hidden="1" customWidth="1"/>
    <col min="7" max="16384" width="9.125" style="30" customWidth="1"/>
  </cols>
  <sheetData>
    <row r="2" spans="1:2" ht="12.75">
      <c r="A2" s="29"/>
      <c r="B2" s="30"/>
    </row>
    <row r="3" spans="1:10" ht="12.75">
      <c r="A3" s="29">
        <v>1</v>
      </c>
      <c r="B3" s="106" t="s">
        <v>525</v>
      </c>
      <c r="G3" s="28"/>
      <c r="H3" s="28"/>
      <c r="I3" s="28"/>
      <c r="J3" s="28"/>
    </row>
    <row r="4" ht="12.75">
      <c r="A4" s="29">
        <v>2</v>
      </c>
    </row>
    <row r="5" spans="1:6" ht="12.75">
      <c r="A5" s="39"/>
      <c r="B5" s="30"/>
      <c r="C5" s="30"/>
      <c r="D5" s="30"/>
      <c r="E5" s="30"/>
      <c r="F5" s="30"/>
    </row>
    <row r="6" spans="1:6" ht="12.75">
      <c r="A6" s="39"/>
      <c r="B6" s="78" t="s">
        <v>471</v>
      </c>
      <c r="C6" s="30"/>
      <c r="D6" s="30"/>
      <c r="E6" s="30"/>
      <c r="F6" s="30"/>
    </row>
    <row r="7" spans="1:6" ht="12.75">
      <c r="A7" s="39"/>
      <c r="B7" s="40"/>
      <c r="C7" s="30"/>
      <c r="D7" s="30"/>
      <c r="E7" s="30"/>
      <c r="F7" s="30"/>
    </row>
    <row r="8" spans="1:6" ht="12.75">
      <c r="A8" s="39"/>
      <c r="B8" s="77" t="s">
        <v>474</v>
      </c>
      <c r="C8" s="30"/>
      <c r="D8" s="30"/>
      <c r="E8" s="30"/>
      <c r="F8" s="30"/>
    </row>
    <row r="9" spans="1:6" ht="12.75">
      <c r="A9" s="39"/>
      <c r="B9" s="40"/>
      <c r="C9" s="30"/>
      <c r="D9" s="30"/>
      <c r="E9" s="30"/>
      <c r="F9" s="30"/>
    </row>
    <row r="10" spans="1:6" ht="12.75">
      <c r="A10" s="39"/>
      <c r="B10" s="77" t="s">
        <v>475</v>
      </c>
      <c r="C10" s="30"/>
      <c r="D10" s="30"/>
      <c r="E10" s="30"/>
      <c r="F10" s="30"/>
    </row>
    <row r="11" spans="1:6" ht="12.75">
      <c r="A11" s="39"/>
      <c r="B11" s="81"/>
      <c r="C11" s="30"/>
      <c r="D11" s="30"/>
      <c r="E11" s="30"/>
      <c r="F11" s="30"/>
    </row>
    <row r="12" spans="1:6" ht="12.75">
      <c r="A12" s="39"/>
      <c r="B12" s="77" t="s">
        <v>494</v>
      </c>
      <c r="C12" s="30"/>
      <c r="D12" s="30"/>
      <c r="E12" s="30"/>
      <c r="F12" s="30"/>
    </row>
    <row r="13" spans="1:6" ht="12.75">
      <c r="A13" s="39"/>
      <c r="B13" s="30"/>
      <c r="C13" s="30"/>
      <c r="D13" s="30"/>
      <c r="E13" s="30"/>
      <c r="F13" s="30"/>
    </row>
    <row r="14" spans="1:6" ht="12.75">
      <c r="A14" s="30"/>
      <c r="B14" s="77" t="s">
        <v>468</v>
      </c>
      <c r="C14" s="30"/>
      <c r="D14" s="30"/>
      <c r="E14" s="30"/>
      <c r="F14" s="30"/>
    </row>
    <row r="15" spans="1:6" ht="12.75">
      <c r="A15" s="30"/>
      <c r="B15" s="30"/>
      <c r="C15" s="30"/>
      <c r="D15" s="30"/>
      <c r="E15" s="30"/>
      <c r="F15" s="30"/>
    </row>
    <row r="16" spans="1:6" ht="12.75">
      <c r="A16" s="30"/>
      <c r="B16" s="77" t="s">
        <v>469</v>
      </c>
      <c r="C16" s="30"/>
      <c r="D16" s="30"/>
      <c r="E16" s="30"/>
      <c r="F16" s="30"/>
    </row>
    <row r="17" spans="1:6" ht="12.75">
      <c r="A17" s="30"/>
      <c r="B17" s="30"/>
      <c r="C17" s="30"/>
      <c r="D17" s="30"/>
      <c r="E17" s="30"/>
      <c r="F17" s="30"/>
    </row>
    <row r="18" spans="1:6" ht="12.75">
      <c r="A18" s="30"/>
      <c r="B18" s="77" t="s">
        <v>470</v>
      </c>
      <c r="C18" s="30"/>
      <c r="D18" s="30"/>
      <c r="E18" s="30"/>
      <c r="F18" s="30"/>
    </row>
    <row r="19" spans="1:6" ht="12.75">
      <c r="A19" s="30"/>
      <c r="B19" s="30"/>
      <c r="C19" s="30"/>
      <c r="D19" s="30"/>
      <c r="E19" s="30"/>
      <c r="F19" s="30"/>
    </row>
    <row r="20" spans="1:6" ht="12.75">
      <c r="A20" s="30"/>
      <c r="B20" s="78" t="s">
        <v>472</v>
      </c>
      <c r="C20" s="30"/>
      <c r="D20" s="30"/>
      <c r="E20" s="30"/>
      <c r="F20" s="30"/>
    </row>
    <row r="21" spans="1:6" ht="12.75">
      <c r="A21" s="30"/>
      <c r="B21" s="41"/>
      <c r="C21" s="30"/>
      <c r="D21" s="30"/>
      <c r="E21" s="30"/>
      <c r="F21" s="30"/>
    </row>
    <row r="22" spans="1:6" ht="12.75">
      <c r="A22" s="30"/>
      <c r="B22" s="78" t="s">
        <v>473</v>
      </c>
      <c r="C22" s="30"/>
      <c r="D22" s="30"/>
      <c r="E22" s="30"/>
      <c r="F22" s="30"/>
    </row>
    <row r="23" spans="1:6" ht="12.75">
      <c r="A23" s="30"/>
      <c r="B23" s="30"/>
      <c r="C23" s="30"/>
      <c r="D23" s="30"/>
      <c r="E23" s="30"/>
      <c r="F23" s="30"/>
    </row>
    <row r="24" spans="1:6" ht="12.75">
      <c r="A24" s="30"/>
      <c r="B24" s="30"/>
      <c r="C24" s="30"/>
      <c r="D24" s="30"/>
      <c r="E24" s="30"/>
      <c r="F24" s="30"/>
    </row>
    <row r="25" spans="1:6" ht="12.75">
      <c r="A25" s="30"/>
      <c r="B25" s="30"/>
      <c r="C25" s="30"/>
      <c r="D25" s="30"/>
      <c r="E25" s="30"/>
      <c r="F25" s="30"/>
    </row>
    <row r="26" spans="1:6" ht="12.75">
      <c r="A26" s="30"/>
      <c r="B26" s="30"/>
      <c r="C26" s="30"/>
      <c r="D26" s="30"/>
      <c r="E26" s="30"/>
      <c r="F26" s="30"/>
    </row>
    <row r="27" spans="1:6" ht="12.75">
      <c r="A27" s="30"/>
      <c r="B27" s="30"/>
      <c r="C27" s="30"/>
      <c r="D27" s="30"/>
      <c r="E27" s="30"/>
      <c r="F27" s="30"/>
    </row>
    <row r="28" spans="1:6" ht="12.75">
      <c r="A28" s="30"/>
      <c r="B28" s="30"/>
      <c r="C28" s="30"/>
      <c r="D28" s="30"/>
      <c r="E28" s="30"/>
      <c r="F28" s="30"/>
    </row>
    <row r="29" spans="1:6" ht="12.75">
      <c r="A29" s="30"/>
      <c r="B29" s="30"/>
      <c r="C29" s="30"/>
      <c r="D29" s="30"/>
      <c r="E29" s="30"/>
      <c r="F29" s="30"/>
    </row>
    <row r="30" spans="1:6" ht="12.75">
      <c r="A30" s="30"/>
      <c r="B30" s="30"/>
      <c r="C30" s="30"/>
      <c r="D30" s="30"/>
      <c r="E30" s="30"/>
      <c r="F30" s="30"/>
    </row>
    <row r="31" spans="1:6" ht="12.75">
      <c r="A31" s="30"/>
      <c r="B31" s="30"/>
      <c r="C31" s="30"/>
      <c r="D31" s="30"/>
      <c r="E31" s="30"/>
      <c r="F31" s="30"/>
    </row>
    <row r="32" spans="1:6" ht="12.75">
      <c r="A32" s="30"/>
      <c r="B32" s="30"/>
      <c r="C32" s="30"/>
      <c r="D32" s="30"/>
      <c r="E32" s="30"/>
      <c r="F32" s="30"/>
    </row>
    <row r="33" spans="1:6" ht="12.75">
      <c r="A33" s="30"/>
      <c r="B33" s="30"/>
      <c r="C33" s="30"/>
      <c r="D33" s="30"/>
      <c r="E33" s="30"/>
      <c r="F33" s="30"/>
    </row>
    <row r="34" spans="1:6" ht="12.75">
      <c r="A34" s="30"/>
      <c r="B34" s="30"/>
      <c r="C34" s="30"/>
      <c r="D34" s="30"/>
      <c r="E34" s="30"/>
      <c r="F34" s="30"/>
    </row>
    <row r="35" spans="1:6" ht="12.75">
      <c r="A35" s="30"/>
      <c r="B35" s="30"/>
      <c r="C35" s="30"/>
      <c r="D35" s="30"/>
      <c r="E35" s="30"/>
      <c r="F35" s="30"/>
    </row>
    <row r="36" spans="1:6" ht="12.75">
      <c r="A36" s="30"/>
      <c r="B36" s="30"/>
      <c r="C36" s="30"/>
      <c r="D36" s="30"/>
      <c r="E36" s="30"/>
      <c r="F36" s="30"/>
    </row>
    <row r="37" spans="1:6" ht="12.75">
      <c r="A37" s="30"/>
      <c r="B37" s="30"/>
      <c r="C37" s="30"/>
      <c r="D37" s="30"/>
      <c r="E37" s="30"/>
      <c r="F37" s="30"/>
    </row>
    <row r="38" spans="1:6" ht="12.75">
      <c r="A38" s="30"/>
      <c r="B38" s="30"/>
      <c r="C38" s="30"/>
      <c r="D38" s="30"/>
      <c r="E38" s="30"/>
      <c r="F38" s="30"/>
    </row>
    <row r="39" spans="1:6" ht="12.75">
      <c r="A39" s="30"/>
      <c r="B39" s="30"/>
      <c r="C39" s="30"/>
      <c r="D39" s="30"/>
      <c r="E39" s="30"/>
      <c r="F39" s="30"/>
    </row>
    <row r="40" spans="1:6" ht="12.75">
      <c r="A40" s="30"/>
      <c r="B40" s="30"/>
      <c r="C40" s="30"/>
      <c r="D40" s="30"/>
      <c r="E40" s="30"/>
      <c r="F40" s="30"/>
    </row>
    <row r="41" spans="1:6" ht="12.75">
      <c r="A41" s="30"/>
      <c r="B41" s="30"/>
      <c r="C41" s="30"/>
      <c r="D41" s="30"/>
      <c r="E41" s="30"/>
      <c r="F41" s="30"/>
    </row>
    <row r="42" spans="1:6" ht="12.75">
      <c r="A42" s="30"/>
      <c r="B42" s="30"/>
      <c r="C42" s="30"/>
      <c r="D42" s="30"/>
      <c r="E42" s="30"/>
      <c r="F42" s="30"/>
    </row>
    <row r="43" spans="1:6" ht="12.75">
      <c r="A43" s="30"/>
      <c r="B43" s="30"/>
      <c r="C43" s="30"/>
      <c r="D43" s="30"/>
      <c r="E43" s="30"/>
      <c r="F43" s="30"/>
    </row>
    <row r="44" spans="1:6" ht="12.75">
      <c r="A44" s="30"/>
      <c r="B44" s="30"/>
      <c r="C44" s="30"/>
      <c r="D44" s="30"/>
      <c r="E44" s="30"/>
      <c r="F44" s="30"/>
    </row>
    <row r="45" spans="1:6" ht="12.75">
      <c r="A45" s="30"/>
      <c r="B45" s="30"/>
      <c r="C45" s="30"/>
      <c r="D45" s="30"/>
      <c r="E45" s="30"/>
      <c r="F45" s="30"/>
    </row>
    <row r="46" spans="1:6" ht="12.75">
      <c r="A46" s="30"/>
      <c r="B46" s="30"/>
      <c r="C46" s="30"/>
      <c r="D46" s="30"/>
      <c r="E46" s="30"/>
      <c r="F46" s="30"/>
    </row>
    <row r="47" spans="1:6" ht="12.75">
      <c r="A47" s="30"/>
      <c r="B47" s="30"/>
      <c r="C47" s="30"/>
      <c r="D47" s="30"/>
      <c r="E47" s="30"/>
      <c r="F47" s="30"/>
    </row>
    <row r="48" spans="1:6" ht="12.75">
      <c r="A48" s="30"/>
      <c r="B48" s="30"/>
      <c r="C48" s="30"/>
      <c r="D48" s="30"/>
      <c r="E48" s="30"/>
      <c r="F48" s="30"/>
    </row>
    <row r="49" spans="1:6" ht="12.75">
      <c r="A49" s="30"/>
      <c r="B49" s="30"/>
      <c r="C49" s="30"/>
      <c r="D49" s="30"/>
      <c r="E49" s="30"/>
      <c r="F49" s="30"/>
    </row>
    <row r="50" spans="1:6" ht="12.75">
      <c r="A50" s="30"/>
      <c r="B50" s="30"/>
      <c r="C50" s="30"/>
      <c r="D50" s="30"/>
      <c r="E50" s="30"/>
      <c r="F50" s="30"/>
    </row>
    <row r="51" spans="1:6" ht="12.75">
      <c r="A51" s="30"/>
      <c r="B51" s="30"/>
      <c r="C51" s="30"/>
      <c r="D51" s="30"/>
      <c r="E51" s="30"/>
      <c r="F51" s="30"/>
    </row>
    <row r="52" spans="1:6" ht="12.75">
      <c r="A52" s="30"/>
      <c r="B52" s="30"/>
      <c r="C52" s="30"/>
      <c r="D52" s="30"/>
      <c r="E52" s="30"/>
      <c r="F52" s="30"/>
    </row>
    <row r="53" spans="1:6" ht="12.75">
      <c r="A53" s="30"/>
      <c r="B53" s="30"/>
      <c r="C53" s="30"/>
      <c r="D53" s="30"/>
      <c r="E53" s="30"/>
      <c r="F53" s="30"/>
    </row>
    <row r="54" spans="1:6" ht="12.75">
      <c r="A54" s="30"/>
      <c r="B54" s="30"/>
      <c r="C54" s="30"/>
      <c r="D54" s="30"/>
      <c r="E54" s="30"/>
      <c r="F54" s="30"/>
    </row>
    <row r="55" spans="1:6" ht="12.75">
      <c r="A55" s="30"/>
      <c r="B55" s="30"/>
      <c r="C55" s="30"/>
      <c r="D55" s="30"/>
      <c r="E55" s="30"/>
      <c r="F55" s="30"/>
    </row>
    <row r="56" spans="1:6" ht="12.75">
      <c r="A56" s="30"/>
      <c r="B56" s="30"/>
      <c r="C56" s="30"/>
      <c r="D56" s="30"/>
      <c r="E56" s="30"/>
      <c r="F56" s="30"/>
    </row>
    <row r="57" spans="1:6" ht="12.75">
      <c r="A57" s="30"/>
      <c r="B57" s="30"/>
      <c r="C57" s="30"/>
      <c r="D57" s="30"/>
      <c r="E57" s="30"/>
      <c r="F57" s="30"/>
    </row>
    <row r="58" spans="1:6" ht="12.75">
      <c r="A58" s="30"/>
      <c r="B58" s="30"/>
      <c r="C58" s="30"/>
      <c r="D58" s="30"/>
      <c r="E58" s="30"/>
      <c r="F58" s="30"/>
    </row>
    <row r="59" spans="1:6" ht="12.75">
      <c r="A59" s="30"/>
      <c r="B59" s="30"/>
      <c r="C59" s="30"/>
      <c r="D59" s="30"/>
      <c r="E59" s="30"/>
      <c r="F59" s="30"/>
    </row>
    <row r="60" spans="1:6" ht="12.75">
      <c r="A60" s="30"/>
      <c r="B60" s="30"/>
      <c r="C60" s="30"/>
      <c r="D60" s="30"/>
      <c r="E60" s="30"/>
      <c r="F60" s="30"/>
    </row>
    <row r="61" spans="1:6" ht="12.75">
      <c r="A61" s="30"/>
      <c r="B61" s="30"/>
      <c r="C61" s="30"/>
      <c r="D61" s="30"/>
      <c r="E61" s="30"/>
      <c r="F61" s="30"/>
    </row>
    <row r="62" spans="1:6" ht="12.75">
      <c r="A62" s="30"/>
      <c r="B62" s="30"/>
      <c r="C62" s="30"/>
      <c r="D62" s="30"/>
      <c r="E62" s="30"/>
      <c r="F62" s="30"/>
    </row>
    <row r="63" spans="1:6" ht="12.75">
      <c r="A63" s="30"/>
      <c r="B63" s="30"/>
      <c r="C63" s="30"/>
      <c r="D63" s="30"/>
      <c r="E63" s="30"/>
      <c r="F63" s="30"/>
    </row>
    <row r="64" spans="1:6" ht="12.75">
      <c r="A64" s="30"/>
      <c r="B64" s="30"/>
      <c r="C64" s="30"/>
      <c r="D64" s="30"/>
      <c r="E64" s="30"/>
      <c r="F64" s="30"/>
    </row>
    <row r="65" spans="1:6" ht="12.75">
      <c r="A65" s="30"/>
      <c r="B65" s="30"/>
      <c r="C65" s="30"/>
      <c r="D65" s="30"/>
      <c r="E65" s="30"/>
      <c r="F65" s="30"/>
    </row>
    <row r="66" spans="1:6" ht="12.75">
      <c r="A66" s="30"/>
      <c r="B66" s="30"/>
      <c r="C66" s="30"/>
      <c r="D66" s="30"/>
      <c r="E66" s="30"/>
      <c r="F66" s="30"/>
    </row>
    <row r="67" spans="1:6" ht="12.75">
      <c r="A67" s="30"/>
      <c r="B67" s="30"/>
      <c r="C67" s="30"/>
      <c r="D67" s="30"/>
      <c r="E67" s="30"/>
      <c r="F67" s="30"/>
    </row>
    <row r="68" spans="1:6" ht="12.75">
      <c r="A68" s="30"/>
      <c r="B68" s="30"/>
      <c r="C68" s="30"/>
      <c r="D68" s="30"/>
      <c r="E68" s="30"/>
      <c r="F68" s="30"/>
    </row>
    <row r="69" spans="1:6" ht="12.75">
      <c r="A69" s="30"/>
      <c r="B69" s="30"/>
      <c r="C69" s="30"/>
      <c r="D69" s="30"/>
      <c r="E69" s="30"/>
      <c r="F69" s="30"/>
    </row>
    <row r="70" spans="1:6" ht="12.75">
      <c r="A70" s="30"/>
      <c r="B70" s="30"/>
      <c r="C70" s="30"/>
      <c r="D70" s="30"/>
      <c r="E70" s="30"/>
      <c r="F70" s="30"/>
    </row>
    <row r="71" spans="1:6" ht="12.75">
      <c r="A71" s="30"/>
      <c r="B71" s="30"/>
      <c r="C71" s="30"/>
      <c r="D71" s="30"/>
      <c r="E71" s="30"/>
      <c r="F71" s="30"/>
    </row>
    <row r="72" spans="1:6" ht="12.75">
      <c r="A72" s="30"/>
      <c r="B72" s="30"/>
      <c r="C72" s="30"/>
      <c r="D72" s="30"/>
      <c r="E72" s="30"/>
      <c r="F72" s="30"/>
    </row>
    <row r="73" spans="1:6" ht="12.75">
      <c r="A73" s="30"/>
      <c r="B73" s="30"/>
      <c r="C73" s="30"/>
      <c r="D73" s="30"/>
      <c r="E73" s="30"/>
      <c r="F73" s="30"/>
    </row>
    <row r="74" spans="1:6" ht="12.75">
      <c r="A74" s="30"/>
      <c r="B74" s="30"/>
      <c r="C74" s="30"/>
      <c r="D74" s="30"/>
      <c r="E74" s="30"/>
      <c r="F74" s="30"/>
    </row>
    <row r="75" spans="1:6" ht="12.75">
      <c r="A75" s="30"/>
      <c r="B75" s="30"/>
      <c r="C75" s="30"/>
      <c r="D75" s="30"/>
      <c r="E75" s="30"/>
      <c r="F75" s="30"/>
    </row>
    <row r="76" spans="1:6" ht="12.75">
      <c r="A76" s="30"/>
      <c r="B76" s="30"/>
      <c r="C76" s="30"/>
      <c r="D76" s="30"/>
      <c r="E76" s="30"/>
      <c r="F76" s="30"/>
    </row>
    <row r="77" spans="1:6" ht="12.75">
      <c r="A77" s="30"/>
      <c r="B77" s="30"/>
      <c r="C77" s="30"/>
      <c r="D77" s="30"/>
      <c r="E77" s="30"/>
      <c r="F77" s="30"/>
    </row>
    <row r="78" spans="1:6" ht="12.75">
      <c r="A78" s="30"/>
      <c r="B78" s="30"/>
      <c r="C78" s="30"/>
      <c r="D78" s="30"/>
      <c r="E78" s="30"/>
      <c r="F78" s="30"/>
    </row>
    <row r="79" spans="1:6" ht="12.75">
      <c r="A79" s="30"/>
      <c r="B79" s="30"/>
      <c r="C79" s="30"/>
      <c r="D79" s="30"/>
      <c r="E79" s="30"/>
      <c r="F79" s="30"/>
    </row>
    <row r="80" spans="1:6" ht="12.75">
      <c r="A80" s="30"/>
      <c r="B80" s="30"/>
      <c r="C80" s="30"/>
      <c r="D80" s="30"/>
      <c r="E80" s="30"/>
      <c r="F80" s="30"/>
    </row>
    <row r="81" spans="1:6" ht="12.75">
      <c r="A81" s="30"/>
      <c r="B81" s="30"/>
      <c r="C81" s="30"/>
      <c r="D81" s="30"/>
      <c r="E81" s="30"/>
      <c r="F81" s="30"/>
    </row>
    <row r="82" spans="1:6" ht="12.75">
      <c r="A82" s="30"/>
      <c r="B82" s="30"/>
      <c r="C82" s="30"/>
      <c r="D82" s="30"/>
      <c r="E82" s="30"/>
      <c r="F82" s="30"/>
    </row>
    <row r="83" spans="1:6" ht="12.75">
      <c r="A83" s="30"/>
      <c r="B83" s="30"/>
      <c r="C83" s="30"/>
      <c r="D83" s="30"/>
      <c r="E83" s="30"/>
      <c r="F83" s="30"/>
    </row>
    <row r="84" spans="1:6" ht="12.75">
      <c r="A84" s="30"/>
      <c r="B84" s="30"/>
      <c r="C84" s="30"/>
      <c r="D84" s="30"/>
      <c r="E84" s="30"/>
      <c r="F84" s="30"/>
    </row>
    <row r="85" spans="1:6" ht="12.75">
      <c r="A85" s="30"/>
      <c r="B85" s="30"/>
      <c r="C85" s="30"/>
      <c r="D85" s="30"/>
      <c r="E85" s="30"/>
      <c r="F85" s="30"/>
    </row>
    <row r="86" spans="1:6" ht="12.75">
      <c r="A86" s="30"/>
      <c r="B86" s="30"/>
      <c r="C86" s="30"/>
      <c r="D86" s="30"/>
      <c r="E86" s="30"/>
      <c r="F86" s="30"/>
    </row>
    <row r="87" spans="1:6" ht="12.75">
      <c r="A87" s="30"/>
      <c r="B87" s="30"/>
      <c r="C87" s="30"/>
      <c r="D87" s="30"/>
      <c r="E87" s="30"/>
      <c r="F87" s="30"/>
    </row>
    <row r="88" spans="1:6" ht="12.75">
      <c r="A88" s="30"/>
      <c r="B88" s="30"/>
      <c r="C88" s="30"/>
      <c r="D88" s="30"/>
      <c r="E88" s="30"/>
      <c r="F88" s="30"/>
    </row>
    <row r="89" spans="1:6" ht="12.75">
      <c r="A89" s="30"/>
      <c r="B89" s="30"/>
      <c r="C89" s="30"/>
      <c r="D89" s="30"/>
      <c r="E89" s="30"/>
      <c r="F89" s="30"/>
    </row>
    <row r="90" spans="1:6" ht="12.75">
      <c r="A90" s="30"/>
      <c r="B90" s="30"/>
      <c r="C90" s="30"/>
      <c r="D90" s="30"/>
      <c r="E90" s="30"/>
      <c r="F90" s="30"/>
    </row>
    <row r="91" spans="1:6" ht="12.75">
      <c r="A91" s="30"/>
      <c r="B91" s="30"/>
      <c r="C91" s="30"/>
      <c r="D91" s="30"/>
      <c r="E91" s="30"/>
      <c r="F91" s="30"/>
    </row>
    <row r="92" spans="1:6" ht="12.75">
      <c r="A92" s="30"/>
      <c r="B92" s="30"/>
      <c r="C92" s="30"/>
      <c r="D92" s="30"/>
      <c r="E92" s="30"/>
      <c r="F92" s="30"/>
    </row>
    <row r="93" spans="1:6" ht="12.75">
      <c r="A93" s="30"/>
      <c r="B93" s="30"/>
      <c r="C93" s="30"/>
      <c r="D93" s="30"/>
      <c r="E93" s="30"/>
      <c r="F93" s="30"/>
    </row>
    <row r="94" spans="1:6" ht="12.75">
      <c r="A94" s="30"/>
      <c r="B94" s="30"/>
      <c r="C94" s="30"/>
      <c r="D94" s="30"/>
      <c r="E94" s="30"/>
      <c r="F94" s="30"/>
    </row>
    <row r="95" spans="1:6" ht="12.75">
      <c r="A95" s="30"/>
      <c r="B95" s="30"/>
      <c r="C95" s="30"/>
      <c r="D95" s="30"/>
      <c r="E95" s="30"/>
      <c r="F95" s="30"/>
    </row>
    <row r="96" spans="1:6" ht="12.75">
      <c r="A96" s="30"/>
      <c r="B96" s="30"/>
      <c r="C96" s="30"/>
      <c r="D96" s="30"/>
      <c r="E96" s="30"/>
      <c r="F96" s="30"/>
    </row>
    <row r="97" spans="1:6" ht="12.75">
      <c r="A97" s="30"/>
      <c r="B97" s="30"/>
      <c r="C97" s="30"/>
      <c r="D97" s="30"/>
      <c r="E97" s="30"/>
      <c r="F97" s="30"/>
    </row>
    <row r="98" spans="1:6" ht="12.75">
      <c r="A98" s="30"/>
      <c r="B98" s="30"/>
      <c r="C98" s="30"/>
      <c r="D98" s="30"/>
      <c r="E98" s="30"/>
      <c r="F98" s="30"/>
    </row>
    <row r="99" spans="1:6" ht="12.75">
      <c r="A99" s="30"/>
      <c r="B99" s="30"/>
      <c r="C99" s="30"/>
      <c r="D99" s="30"/>
      <c r="E99" s="30"/>
      <c r="F99" s="30"/>
    </row>
    <row r="100" spans="1:6" ht="12.75">
      <c r="A100" s="30"/>
      <c r="B100" s="30"/>
      <c r="C100" s="30"/>
      <c r="D100" s="30"/>
      <c r="E100" s="30"/>
      <c r="F100" s="30"/>
    </row>
    <row r="101" spans="1:6" ht="12.75">
      <c r="A101" s="30"/>
      <c r="B101" s="30"/>
      <c r="C101" s="30"/>
      <c r="D101" s="30"/>
      <c r="E101" s="30"/>
      <c r="F101" s="30"/>
    </row>
    <row r="102" spans="1:6" ht="12.75">
      <c r="A102" s="30"/>
      <c r="B102" s="30"/>
      <c r="C102" s="30"/>
      <c r="D102" s="30"/>
      <c r="E102" s="30"/>
      <c r="F102" s="30"/>
    </row>
    <row r="103" spans="1:6" ht="12.75">
      <c r="A103" s="30"/>
      <c r="B103" s="30"/>
      <c r="C103" s="30"/>
      <c r="D103" s="30"/>
      <c r="E103" s="30"/>
      <c r="F103" s="30"/>
    </row>
    <row r="104" spans="1:6" ht="12.75">
      <c r="A104" s="30"/>
      <c r="B104" s="30"/>
      <c r="C104" s="30"/>
      <c r="D104" s="30"/>
      <c r="E104" s="30"/>
      <c r="F104" s="30"/>
    </row>
    <row r="105" spans="1:6" ht="12.75">
      <c r="A105" s="30"/>
      <c r="B105" s="30"/>
      <c r="C105" s="30"/>
      <c r="D105" s="30"/>
      <c r="E105" s="30"/>
      <c r="F105" s="30"/>
    </row>
    <row r="106" spans="1:6" ht="12.75">
      <c r="A106" s="30"/>
      <c r="B106" s="30"/>
      <c r="C106" s="30"/>
      <c r="D106" s="30"/>
      <c r="E106" s="30"/>
      <c r="F106" s="30"/>
    </row>
    <row r="107" spans="1:6" ht="12.75">
      <c r="A107" s="30"/>
      <c r="B107" s="30"/>
      <c r="C107" s="30"/>
      <c r="D107" s="30"/>
      <c r="E107" s="30"/>
      <c r="F107" s="30"/>
    </row>
    <row r="108" spans="1:6" ht="12.75">
      <c r="A108" s="30"/>
      <c r="B108" s="30"/>
      <c r="C108" s="30"/>
      <c r="D108" s="30"/>
      <c r="E108" s="30"/>
      <c r="F108" s="30"/>
    </row>
    <row r="109" spans="1:6" ht="12.75">
      <c r="A109" s="30"/>
      <c r="B109" s="30"/>
      <c r="C109" s="30"/>
      <c r="D109" s="30"/>
      <c r="E109" s="30"/>
      <c r="F109" s="30"/>
    </row>
    <row r="110" spans="1:6" ht="12.75">
      <c r="A110" s="30"/>
      <c r="B110" s="30"/>
      <c r="C110" s="30"/>
      <c r="D110" s="30"/>
      <c r="E110" s="30"/>
      <c r="F110" s="30"/>
    </row>
    <row r="111" spans="1:6" ht="12.75">
      <c r="A111" s="30"/>
      <c r="B111" s="30"/>
      <c r="C111" s="30"/>
      <c r="D111" s="30"/>
      <c r="E111" s="30"/>
      <c r="F111" s="30"/>
    </row>
    <row r="112" spans="1:6" ht="12.75">
      <c r="A112" s="30"/>
      <c r="B112" s="30"/>
      <c r="C112" s="30"/>
      <c r="D112" s="30"/>
      <c r="E112" s="30"/>
      <c r="F112" s="30"/>
    </row>
    <row r="113" spans="1:6" ht="12.75">
      <c r="A113" s="30"/>
      <c r="B113" s="30"/>
      <c r="C113" s="30"/>
      <c r="D113" s="30"/>
      <c r="E113" s="30"/>
      <c r="F113" s="30"/>
    </row>
    <row r="114" spans="1:6" ht="12.75">
      <c r="A114" s="30"/>
      <c r="B114" s="30"/>
      <c r="C114" s="30"/>
      <c r="D114" s="30"/>
      <c r="E114" s="30"/>
      <c r="F114" s="30"/>
    </row>
    <row r="115" spans="1:6" ht="12.75">
      <c r="A115" s="30"/>
      <c r="B115" s="30"/>
      <c r="C115" s="30"/>
      <c r="D115" s="30"/>
      <c r="E115" s="30"/>
      <c r="F115" s="30"/>
    </row>
    <row r="116" spans="1:6" ht="12.75">
      <c r="A116" s="30"/>
      <c r="B116" s="30"/>
      <c r="C116" s="30"/>
      <c r="D116" s="30"/>
      <c r="E116" s="30"/>
      <c r="F116" s="30"/>
    </row>
    <row r="117" spans="1:6" ht="12.75">
      <c r="A117" s="30"/>
      <c r="B117" s="30"/>
      <c r="C117" s="30"/>
      <c r="D117" s="30"/>
      <c r="E117" s="30"/>
      <c r="F117" s="30"/>
    </row>
    <row r="118" spans="1:6" ht="12.75">
      <c r="A118" s="30"/>
      <c r="B118" s="30"/>
      <c r="C118" s="30"/>
      <c r="D118" s="30"/>
      <c r="E118" s="30"/>
      <c r="F118" s="30"/>
    </row>
    <row r="119" spans="1:6" ht="12.75">
      <c r="A119" s="30"/>
      <c r="B119" s="30"/>
      <c r="C119" s="30"/>
      <c r="D119" s="30"/>
      <c r="E119" s="30"/>
      <c r="F119" s="30"/>
    </row>
    <row r="120" spans="1:6" ht="12.75">
      <c r="A120" s="30"/>
      <c r="B120" s="30"/>
      <c r="C120" s="30"/>
      <c r="D120" s="30"/>
      <c r="E120" s="30"/>
      <c r="F120" s="30"/>
    </row>
    <row r="121" spans="1:6" ht="12.75">
      <c r="A121" s="30"/>
      <c r="B121" s="30"/>
      <c r="C121" s="30"/>
      <c r="D121" s="30"/>
      <c r="E121" s="30"/>
      <c r="F121" s="30"/>
    </row>
    <row r="122" spans="1:6" ht="12.75">
      <c r="A122" s="30"/>
      <c r="B122" s="30"/>
      <c r="C122" s="30"/>
      <c r="D122" s="30"/>
      <c r="E122" s="30"/>
      <c r="F122" s="30"/>
    </row>
    <row r="123" spans="1:6" ht="12.75">
      <c r="A123" s="30"/>
      <c r="B123" s="30"/>
      <c r="C123" s="30"/>
      <c r="D123" s="30"/>
      <c r="E123" s="30"/>
      <c r="F123" s="30"/>
    </row>
    <row r="124" spans="1:6" ht="12.75">
      <c r="A124" s="30"/>
      <c r="B124" s="30"/>
      <c r="C124" s="30"/>
      <c r="D124" s="30"/>
      <c r="E124" s="30"/>
      <c r="F124" s="30"/>
    </row>
    <row r="125" spans="1:6" ht="12.75">
      <c r="A125" s="30"/>
      <c r="B125" s="30"/>
      <c r="C125" s="30"/>
      <c r="D125" s="30"/>
      <c r="E125" s="30"/>
      <c r="F125" s="30"/>
    </row>
    <row r="126" spans="1:6" ht="12.75">
      <c r="A126" s="30"/>
      <c r="B126" s="30"/>
      <c r="C126" s="30"/>
      <c r="D126" s="30"/>
      <c r="E126" s="30"/>
      <c r="F126" s="30"/>
    </row>
    <row r="127" spans="1:6" ht="12.75">
      <c r="A127" s="30"/>
      <c r="B127" s="30"/>
      <c r="C127" s="30"/>
      <c r="D127" s="30"/>
      <c r="E127" s="30"/>
      <c r="F127" s="30"/>
    </row>
    <row r="128" spans="1:6" ht="12.75">
      <c r="A128" s="30"/>
      <c r="B128" s="30"/>
      <c r="C128" s="30"/>
      <c r="D128" s="30"/>
      <c r="E128" s="30"/>
      <c r="F128" s="30"/>
    </row>
    <row r="129" spans="1:6" ht="12.75">
      <c r="A129" s="30"/>
      <c r="B129" s="30"/>
      <c r="C129" s="30"/>
      <c r="D129" s="30"/>
      <c r="E129" s="30"/>
      <c r="F129" s="30"/>
    </row>
    <row r="130" spans="1:6" ht="12.75">
      <c r="A130" s="30"/>
      <c r="B130" s="30"/>
      <c r="C130" s="30"/>
      <c r="D130" s="30"/>
      <c r="E130" s="30"/>
      <c r="F130" s="30"/>
    </row>
    <row r="131" spans="1:6" ht="12.75">
      <c r="A131" s="30"/>
      <c r="B131" s="30"/>
      <c r="C131" s="30"/>
      <c r="D131" s="30"/>
      <c r="E131" s="30"/>
      <c r="F131" s="30"/>
    </row>
    <row r="132" spans="1:6" ht="12.75">
      <c r="A132" s="30"/>
      <c r="B132" s="30"/>
      <c r="C132" s="30"/>
      <c r="D132" s="30"/>
      <c r="E132" s="30"/>
      <c r="F132" s="30"/>
    </row>
    <row r="133" spans="1:6" ht="12.75">
      <c r="A133" s="30"/>
      <c r="B133" s="30"/>
      <c r="C133" s="30"/>
      <c r="D133" s="30"/>
      <c r="E133" s="30"/>
      <c r="F133" s="30"/>
    </row>
    <row r="134" spans="1:6" ht="12.75">
      <c r="A134" s="30"/>
      <c r="B134" s="30"/>
      <c r="C134" s="30"/>
      <c r="D134" s="30"/>
      <c r="E134" s="30"/>
      <c r="F134" s="30"/>
    </row>
    <row r="135" spans="1:6" ht="12.75">
      <c r="A135" s="30"/>
      <c r="B135" s="30"/>
      <c r="C135" s="30"/>
      <c r="D135" s="30"/>
      <c r="E135" s="30"/>
      <c r="F135" s="30"/>
    </row>
    <row r="136" spans="1:6" ht="12.75">
      <c r="A136" s="30"/>
      <c r="B136" s="30"/>
      <c r="C136" s="30"/>
      <c r="D136" s="30"/>
      <c r="E136" s="30"/>
      <c r="F136" s="30"/>
    </row>
    <row r="137" spans="1:6" ht="12.75">
      <c r="A137" s="30"/>
      <c r="B137" s="30"/>
      <c r="C137" s="30"/>
      <c r="D137" s="30"/>
      <c r="E137" s="30"/>
      <c r="F137" s="30"/>
    </row>
    <row r="138" spans="1:6" ht="12.75">
      <c r="A138" s="30"/>
      <c r="B138" s="30"/>
      <c r="C138" s="30"/>
      <c r="D138" s="30"/>
      <c r="E138" s="30"/>
      <c r="F138" s="30"/>
    </row>
    <row r="139" spans="1:6" ht="12.75">
      <c r="A139" s="30"/>
      <c r="B139" s="30"/>
      <c r="C139" s="30"/>
      <c r="D139" s="30"/>
      <c r="E139" s="30"/>
      <c r="F139" s="30"/>
    </row>
    <row r="140" spans="1:6" ht="12.75">
      <c r="A140" s="30"/>
      <c r="B140" s="30"/>
      <c r="C140" s="30"/>
      <c r="D140" s="30"/>
      <c r="E140" s="30"/>
      <c r="F140" s="30"/>
    </row>
    <row r="141" spans="1:6" ht="12.75">
      <c r="A141" s="30"/>
      <c r="B141" s="30"/>
      <c r="C141" s="30"/>
      <c r="D141" s="30"/>
      <c r="E141" s="30"/>
      <c r="F141" s="30"/>
    </row>
    <row r="142" spans="1:6" ht="12.75">
      <c r="A142" s="30"/>
      <c r="B142" s="30"/>
      <c r="C142" s="30"/>
      <c r="D142" s="30"/>
      <c r="E142" s="30"/>
      <c r="F142" s="30"/>
    </row>
    <row r="143" spans="1:6" ht="12.75">
      <c r="A143" s="30"/>
      <c r="B143" s="30"/>
      <c r="C143" s="30"/>
      <c r="D143" s="30"/>
      <c r="E143" s="30"/>
      <c r="F143" s="30"/>
    </row>
    <row r="144" spans="1:6" ht="12.75">
      <c r="A144" s="30"/>
      <c r="B144" s="30"/>
      <c r="C144" s="30"/>
      <c r="D144" s="30"/>
      <c r="E144" s="30"/>
      <c r="F144" s="30"/>
    </row>
    <row r="145" spans="1:6" ht="12.75">
      <c r="A145" s="30"/>
      <c r="B145" s="30"/>
      <c r="C145" s="30"/>
      <c r="D145" s="30"/>
      <c r="E145" s="30"/>
      <c r="F145" s="30"/>
    </row>
    <row r="146" spans="1:6" ht="12.75">
      <c r="A146" s="30"/>
      <c r="B146" s="30"/>
      <c r="C146" s="30"/>
      <c r="D146" s="30"/>
      <c r="E146" s="30"/>
      <c r="F146" s="30"/>
    </row>
    <row r="147" spans="1:6" ht="12.75">
      <c r="A147" s="30"/>
      <c r="B147" s="30"/>
      <c r="C147" s="30"/>
      <c r="D147" s="30"/>
      <c r="E147" s="30"/>
      <c r="F147" s="30"/>
    </row>
    <row r="148" spans="1:6" ht="12.75">
      <c r="A148" s="30"/>
      <c r="B148" s="30"/>
      <c r="C148" s="30"/>
      <c r="D148" s="30"/>
      <c r="E148" s="30"/>
      <c r="F148" s="30"/>
    </row>
    <row r="149" spans="1:6" ht="12.75">
      <c r="A149" s="30"/>
      <c r="B149" s="30"/>
      <c r="C149" s="30"/>
      <c r="D149" s="30"/>
      <c r="E149" s="30"/>
      <c r="F149" s="30"/>
    </row>
    <row r="150" spans="1:6" ht="12.75">
      <c r="A150" s="30"/>
      <c r="B150" s="30"/>
      <c r="C150" s="30"/>
      <c r="D150" s="30"/>
      <c r="E150" s="30"/>
      <c r="F150" s="30"/>
    </row>
    <row r="151" spans="1:6" ht="12.75">
      <c r="A151" s="30"/>
      <c r="B151" s="30"/>
      <c r="C151" s="30"/>
      <c r="D151" s="30"/>
      <c r="E151" s="30"/>
      <c r="F151" s="30"/>
    </row>
    <row r="152" spans="1:6" ht="12.75">
      <c r="A152" s="30"/>
      <c r="B152" s="30"/>
      <c r="C152" s="30"/>
      <c r="D152" s="30"/>
      <c r="E152" s="30"/>
      <c r="F152" s="30"/>
    </row>
    <row r="153" spans="1:6" ht="12.75">
      <c r="A153" s="30"/>
      <c r="B153" s="30"/>
      <c r="C153" s="30"/>
      <c r="D153" s="30"/>
      <c r="E153" s="30"/>
      <c r="F153" s="30"/>
    </row>
    <row r="154" spans="1:6" ht="12.75">
      <c r="A154" s="30"/>
      <c r="B154" s="30"/>
      <c r="C154" s="30"/>
      <c r="D154" s="30"/>
      <c r="E154" s="30"/>
      <c r="F154" s="30"/>
    </row>
    <row r="155" spans="1:6" ht="12.75">
      <c r="A155" s="30"/>
      <c r="B155" s="30"/>
      <c r="C155" s="30"/>
      <c r="D155" s="30"/>
      <c r="E155" s="30"/>
      <c r="F155" s="30"/>
    </row>
    <row r="156" spans="1:6" ht="12.75">
      <c r="A156" s="30"/>
      <c r="B156" s="30"/>
      <c r="C156" s="30"/>
      <c r="D156" s="30"/>
      <c r="E156" s="30"/>
      <c r="F156" s="30"/>
    </row>
    <row r="157" spans="1:6" ht="12.75">
      <c r="A157" s="30"/>
      <c r="B157" s="30"/>
      <c r="C157" s="30"/>
      <c r="D157" s="30"/>
      <c r="E157" s="30"/>
      <c r="F157" s="30"/>
    </row>
    <row r="158" spans="1:6" ht="12.75">
      <c r="A158" s="30"/>
      <c r="B158" s="30"/>
      <c r="C158" s="30"/>
      <c r="D158" s="30"/>
      <c r="E158" s="30"/>
      <c r="F158" s="30"/>
    </row>
    <row r="159" spans="1:6" ht="12.75">
      <c r="A159" s="30"/>
      <c r="B159" s="30"/>
      <c r="C159" s="30"/>
      <c r="D159" s="30"/>
      <c r="E159" s="30"/>
      <c r="F159" s="30"/>
    </row>
    <row r="160" spans="1:6" ht="12.75">
      <c r="A160" s="30"/>
      <c r="B160" s="30"/>
      <c r="C160" s="30"/>
      <c r="D160" s="30"/>
      <c r="E160" s="30"/>
      <c r="F160" s="30"/>
    </row>
    <row r="161" spans="1:6" ht="12.75">
      <c r="A161" s="30"/>
      <c r="B161" s="30"/>
      <c r="C161" s="30"/>
      <c r="D161" s="30"/>
      <c r="E161" s="30"/>
      <c r="F161" s="30"/>
    </row>
    <row r="162" spans="1:6" ht="12.75">
      <c r="A162" s="30"/>
      <c r="B162" s="30"/>
      <c r="C162" s="30"/>
      <c r="D162" s="30"/>
      <c r="E162" s="30"/>
      <c r="F162" s="30"/>
    </row>
    <row r="163" spans="1:6" ht="12.75">
      <c r="A163" s="30"/>
      <c r="B163" s="30"/>
      <c r="C163" s="30"/>
      <c r="D163" s="30"/>
      <c r="E163" s="30"/>
      <c r="F163" s="30"/>
    </row>
    <row r="164" spans="1:6" ht="12.75">
      <c r="A164" s="30"/>
      <c r="B164" s="30"/>
      <c r="C164" s="30"/>
      <c r="D164" s="30"/>
      <c r="E164" s="30"/>
      <c r="F164" s="30"/>
    </row>
    <row r="165" spans="1:6" ht="12.75">
      <c r="A165" s="30"/>
      <c r="B165" s="30"/>
      <c r="C165" s="30"/>
      <c r="D165" s="30"/>
      <c r="E165" s="30"/>
      <c r="F165" s="30"/>
    </row>
    <row r="166" spans="1:6" ht="12.75">
      <c r="A166" s="30"/>
      <c r="B166" s="30"/>
      <c r="C166" s="30"/>
      <c r="D166" s="30"/>
      <c r="E166" s="30"/>
      <c r="F166" s="30"/>
    </row>
    <row r="167" spans="1:6" ht="12.75">
      <c r="A167" s="30"/>
      <c r="B167" s="30"/>
      <c r="C167" s="30"/>
      <c r="D167" s="30"/>
      <c r="E167" s="30"/>
      <c r="F167" s="30"/>
    </row>
    <row r="168" spans="1:6" ht="12.75">
      <c r="A168" s="30"/>
      <c r="B168" s="30"/>
      <c r="C168" s="30"/>
      <c r="D168" s="30"/>
      <c r="E168" s="30"/>
      <c r="F168" s="30"/>
    </row>
    <row r="169" spans="1:6" ht="12.75">
      <c r="A169" s="30"/>
      <c r="B169" s="30"/>
      <c r="C169" s="30"/>
      <c r="D169" s="30"/>
      <c r="E169" s="30"/>
      <c r="F169" s="30"/>
    </row>
    <row r="170" spans="1:6" ht="12.75">
      <c r="A170" s="30"/>
      <c r="B170" s="30"/>
      <c r="C170" s="30"/>
      <c r="D170" s="30"/>
      <c r="E170" s="30"/>
      <c r="F170" s="30"/>
    </row>
    <row r="171" spans="1:6" ht="12.75">
      <c r="A171" s="30"/>
      <c r="B171" s="30"/>
      <c r="C171" s="30"/>
      <c r="D171" s="30"/>
      <c r="E171" s="30"/>
      <c r="F171" s="30"/>
    </row>
    <row r="172" spans="1:6" ht="12.75">
      <c r="A172" s="30"/>
      <c r="B172" s="30"/>
      <c r="C172" s="30"/>
      <c r="D172" s="30"/>
      <c r="E172" s="30"/>
      <c r="F172" s="30"/>
    </row>
    <row r="173" spans="1:6" ht="12.75">
      <c r="A173" s="30"/>
      <c r="B173" s="30"/>
      <c r="C173" s="30"/>
      <c r="D173" s="30"/>
      <c r="E173" s="30"/>
      <c r="F173" s="30"/>
    </row>
    <row r="174" spans="1:6" ht="12.75">
      <c r="A174" s="30"/>
      <c r="B174" s="30"/>
      <c r="C174" s="30"/>
      <c r="D174" s="30"/>
      <c r="E174" s="30"/>
      <c r="F174" s="30"/>
    </row>
    <row r="175" spans="1:6" ht="12.75">
      <c r="A175" s="30"/>
      <c r="B175" s="30"/>
      <c r="C175" s="30"/>
      <c r="D175" s="30"/>
      <c r="E175" s="30"/>
      <c r="F175" s="30"/>
    </row>
    <row r="176" spans="1:6" ht="12.75">
      <c r="A176" s="30"/>
      <c r="B176" s="30"/>
      <c r="C176" s="30"/>
      <c r="D176" s="30"/>
      <c r="E176" s="30"/>
      <c r="F176" s="30"/>
    </row>
    <row r="177" spans="1:6" ht="12.75">
      <c r="A177" s="30"/>
      <c r="B177" s="30"/>
      <c r="C177" s="30"/>
      <c r="D177" s="30"/>
      <c r="E177" s="30"/>
      <c r="F177" s="30"/>
    </row>
    <row r="178" spans="1:6" ht="12.75">
      <c r="A178" s="30"/>
      <c r="B178" s="30"/>
      <c r="C178" s="30"/>
      <c r="D178" s="30"/>
      <c r="E178" s="30"/>
      <c r="F178" s="30"/>
    </row>
    <row r="179" spans="1:6" ht="12.75">
      <c r="A179" s="30"/>
      <c r="B179" s="30"/>
      <c r="C179" s="30"/>
      <c r="D179" s="30"/>
      <c r="E179" s="30"/>
      <c r="F179" s="30"/>
    </row>
    <row r="180" spans="1:6" ht="12.75">
      <c r="A180" s="30"/>
      <c r="B180" s="30"/>
      <c r="C180" s="30"/>
      <c r="D180" s="30"/>
      <c r="E180" s="30"/>
      <c r="F180" s="30"/>
    </row>
    <row r="181" spans="1:6" ht="12.75">
      <c r="A181" s="30"/>
      <c r="B181" s="30"/>
      <c r="C181" s="30"/>
      <c r="D181" s="30"/>
      <c r="E181" s="30"/>
      <c r="F181" s="30"/>
    </row>
    <row r="182" spans="1:6" ht="12.75">
      <c r="A182" s="30"/>
      <c r="B182" s="30"/>
      <c r="C182" s="30"/>
      <c r="D182" s="30"/>
      <c r="E182" s="30"/>
      <c r="F182" s="30"/>
    </row>
    <row r="183" spans="1:6" ht="12.75">
      <c r="A183" s="30"/>
      <c r="B183" s="30"/>
      <c r="C183" s="30"/>
      <c r="D183" s="30"/>
      <c r="E183" s="30"/>
      <c r="F183" s="30"/>
    </row>
    <row r="184" spans="1:6" ht="12.75">
      <c r="A184" s="30"/>
      <c r="B184" s="30"/>
      <c r="C184" s="30"/>
      <c r="D184" s="30"/>
      <c r="E184" s="30"/>
      <c r="F184" s="30"/>
    </row>
    <row r="185" spans="1:6" ht="12.75">
      <c r="A185" s="30"/>
      <c r="B185" s="30"/>
      <c r="C185" s="30"/>
      <c r="D185" s="30"/>
      <c r="E185" s="30"/>
      <c r="F185" s="30"/>
    </row>
    <row r="186" spans="1:6" ht="12.75">
      <c r="A186" s="30"/>
      <c r="B186" s="30"/>
      <c r="C186" s="30"/>
      <c r="D186" s="30"/>
      <c r="E186" s="30"/>
      <c r="F186" s="30"/>
    </row>
    <row r="187" spans="1:6" ht="12.75">
      <c r="A187" s="30"/>
      <c r="B187" s="30"/>
      <c r="C187" s="30"/>
      <c r="D187" s="30"/>
      <c r="E187" s="30"/>
      <c r="F187" s="30"/>
    </row>
    <row r="188" spans="1:6" ht="12.75">
      <c r="A188" s="30"/>
      <c r="B188" s="30"/>
      <c r="C188" s="30"/>
      <c r="D188" s="30"/>
      <c r="E188" s="30"/>
      <c r="F188" s="30"/>
    </row>
    <row r="189" spans="1:6" ht="12.75">
      <c r="A189" s="30"/>
      <c r="B189" s="30"/>
      <c r="C189" s="30"/>
      <c r="D189" s="30"/>
      <c r="E189" s="30"/>
      <c r="F189" s="30"/>
    </row>
    <row r="190" spans="1:6" ht="12.75">
      <c r="A190" s="30"/>
      <c r="B190" s="30"/>
      <c r="C190" s="30"/>
      <c r="D190" s="30"/>
      <c r="E190" s="30"/>
      <c r="F190" s="30"/>
    </row>
    <row r="191" spans="1:6" ht="12.75">
      <c r="A191" s="30"/>
      <c r="B191" s="30"/>
      <c r="C191" s="30"/>
      <c r="D191" s="30"/>
      <c r="E191" s="30"/>
      <c r="F191" s="30"/>
    </row>
    <row r="192" spans="1:6" ht="12.75">
      <c r="A192" s="30"/>
      <c r="B192" s="30"/>
      <c r="C192" s="30"/>
      <c r="D192" s="30"/>
      <c r="E192" s="30"/>
      <c r="F192" s="30"/>
    </row>
    <row r="193" spans="1:6" ht="12.75">
      <c r="A193" s="30"/>
      <c r="B193" s="30"/>
      <c r="C193" s="30"/>
      <c r="D193" s="30"/>
      <c r="E193" s="30"/>
      <c r="F193" s="30"/>
    </row>
    <row r="194" spans="1:6" ht="12.75">
      <c r="A194" s="30"/>
      <c r="B194" s="30"/>
      <c r="C194" s="30"/>
      <c r="D194" s="30"/>
      <c r="E194" s="30"/>
      <c r="F194" s="30"/>
    </row>
    <row r="195" spans="1:6" ht="12.75">
      <c r="A195" s="30"/>
      <c r="B195" s="30"/>
      <c r="C195" s="30"/>
      <c r="D195" s="30"/>
      <c r="E195" s="30"/>
      <c r="F195" s="30"/>
    </row>
    <row r="196" spans="1:6" ht="12.75">
      <c r="A196" s="30"/>
      <c r="B196" s="30"/>
      <c r="C196" s="30"/>
      <c r="D196" s="30"/>
      <c r="E196" s="30"/>
      <c r="F196" s="30"/>
    </row>
    <row r="197" spans="1:6" ht="12.75">
      <c r="A197" s="30"/>
      <c r="B197" s="30"/>
      <c r="C197" s="30"/>
      <c r="D197" s="30"/>
      <c r="E197" s="30"/>
      <c r="F197" s="30"/>
    </row>
    <row r="198" spans="1:6" ht="12.75">
      <c r="A198" s="30"/>
      <c r="B198" s="30"/>
      <c r="C198" s="30"/>
      <c r="D198" s="30"/>
      <c r="E198" s="30"/>
      <c r="F198" s="30"/>
    </row>
    <row r="199" spans="1:6" ht="12.75">
      <c r="A199" s="30"/>
      <c r="B199" s="30"/>
      <c r="C199" s="30"/>
      <c r="D199" s="30"/>
      <c r="E199" s="30"/>
      <c r="F199" s="30"/>
    </row>
    <row r="200" spans="1:6" ht="12.75">
      <c r="A200" s="30"/>
      <c r="B200" s="30"/>
      <c r="C200" s="30"/>
      <c r="D200" s="30"/>
      <c r="E200" s="30"/>
      <c r="F200" s="30"/>
    </row>
    <row r="201" spans="1:6" ht="12.75">
      <c r="A201" s="30"/>
      <c r="B201" s="30"/>
      <c r="C201" s="30"/>
      <c r="D201" s="30"/>
      <c r="E201" s="30"/>
      <c r="F201" s="30"/>
    </row>
    <row r="202" spans="1:6" ht="12.75">
      <c r="A202" s="30"/>
      <c r="B202" s="30"/>
      <c r="C202" s="30"/>
      <c r="D202" s="30"/>
      <c r="E202" s="30"/>
      <c r="F202" s="30"/>
    </row>
    <row r="203" spans="1:6" ht="12.75">
      <c r="A203" s="30"/>
      <c r="B203" s="30"/>
      <c r="C203" s="30"/>
      <c r="D203" s="30"/>
      <c r="E203" s="30"/>
      <c r="F203" s="30"/>
    </row>
    <row r="204" spans="1:6" ht="12.75">
      <c r="A204" s="30"/>
      <c r="B204" s="30"/>
      <c r="C204" s="30"/>
      <c r="D204" s="30"/>
      <c r="E204" s="30"/>
      <c r="F204" s="30"/>
    </row>
    <row r="205" spans="1:6" ht="12.75">
      <c r="A205" s="30"/>
      <c r="B205" s="30"/>
      <c r="C205" s="30"/>
      <c r="D205" s="30"/>
      <c r="E205" s="30"/>
      <c r="F205" s="30"/>
    </row>
    <row r="206" spans="1:6" ht="12.75">
      <c r="A206" s="30"/>
      <c r="B206" s="30"/>
      <c r="C206" s="30"/>
      <c r="D206" s="30"/>
      <c r="E206" s="30"/>
      <c r="F206" s="30"/>
    </row>
    <row r="207" spans="1:6" ht="12.75">
      <c r="A207" s="30"/>
      <c r="B207" s="30"/>
      <c r="C207" s="30"/>
      <c r="D207" s="30"/>
      <c r="E207" s="30"/>
      <c r="F207" s="30"/>
    </row>
    <row r="208" spans="1:6" ht="12.75">
      <c r="A208" s="30"/>
      <c r="B208" s="30"/>
      <c r="C208" s="30"/>
      <c r="D208" s="30"/>
      <c r="E208" s="30"/>
      <c r="F208" s="30"/>
    </row>
    <row r="209" spans="1:6" ht="12.75">
      <c r="A209" s="30"/>
      <c r="B209" s="30"/>
      <c r="C209" s="30"/>
      <c r="D209" s="30"/>
      <c r="E209" s="30"/>
      <c r="F209" s="30"/>
    </row>
    <row r="210" spans="1:6" ht="12.75">
      <c r="A210" s="30"/>
      <c r="B210" s="30"/>
      <c r="C210" s="30"/>
      <c r="D210" s="30"/>
      <c r="E210" s="30"/>
      <c r="F210" s="30"/>
    </row>
    <row r="211" spans="1:6" ht="12.75">
      <c r="A211" s="30"/>
      <c r="B211" s="30"/>
      <c r="C211" s="30"/>
      <c r="D211" s="30"/>
      <c r="E211" s="30"/>
      <c r="F211" s="30"/>
    </row>
    <row r="212" spans="1:6" ht="12.75">
      <c r="A212" s="30"/>
      <c r="B212" s="30"/>
      <c r="C212" s="30"/>
      <c r="D212" s="30"/>
      <c r="E212" s="30"/>
      <c r="F212" s="30"/>
    </row>
    <row r="213" spans="1:6" ht="12.75">
      <c r="A213" s="30"/>
      <c r="B213" s="30"/>
      <c r="C213" s="30"/>
      <c r="D213" s="30"/>
      <c r="E213" s="30"/>
      <c r="F213" s="30"/>
    </row>
    <row r="214" spans="1:6" ht="12.75">
      <c r="A214" s="30"/>
      <c r="B214" s="30"/>
      <c r="C214" s="30"/>
      <c r="D214" s="30"/>
      <c r="E214" s="30"/>
      <c r="F214" s="30"/>
    </row>
    <row r="215" spans="1:6" ht="12.75">
      <c r="A215" s="30"/>
      <c r="B215" s="30"/>
      <c r="C215" s="30"/>
      <c r="D215" s="30"/>
      <c r="E215" s="30"/>
      <c r="F215" s="30"/>
    </row>
    <row r="216" spans="1:6" ht="12.75">
      <c r="A216" s="30"/>
      <c r="B216" s="30"/>
      <c r="C216" s="30"/>
      <c r="D216" s="30"/>
      <c r="E216" s="30"/>
      <c r="F216" s="30"/>
    </row>
    <row r="217" spans="1:6" ht="12.75">
      <c r="A217" s="30"/>
      <c r="B217" s="30"/>
      <c r="C217" s="30"/>
      <c r="D217" s="30"/>
      <c r="E217" s="30"/>
      <c r="F217" s="30"/>
    </row>
    <row r="218" spans="1:6" ht="12.75">
      <c r="A218" s="30"/>
      <c r="B218" s="30"/>
      <c r="C218" s="30"/>
      <c r="D218" s="30"/>
      <c r="E218" s="30"/>
      <c r="F218" s="30"/>
    </row>
    <row r="219" spans="1:6" ht="12.75">
      <c r="A219" s="30"/>
      <c r="B219" s="30"/>
      <c r="C219" s="30"/>
      <c r="D219" s="30"/>
      <c r="E219" s="30"/>
      <c r="F219" s="30"/>
    </row>
    <row r="220" spans="1:6" ht="12.75">
      <c r="A220" s="30"/>
      <c r="B220" s="30"/>
      <c r="C220" s="30"/>
      <c r="D220" s="30"/>
      <c r="E220" s="30"/>
      <c r="F220" s="30"/>
    </row>
    <row r="221" spans="1:6" ht="12.75">
      <c r="A221" s="30"/>
      <c r="B221" s="30"/>
      <c r="C221" s="30"/>
      <c r="D221" s="30"/>
      <c r="E221" s="30"/>
      <c r="F221" s="30"/>
    </row>
    <row r="222" spans="1:6" ht="12.75">
      <c r="A222" s="30"/>
      <c r="B222" s="30"/>
      <c r="C222" s="30"/>
      <c r="D222" s="30"/>
      <c r="E222" s="30"/>
      <c r="F222" s="30"/>
    </row>
    <row r="223" spans="1:6" ht="12.75">
      <c r="A223" s="30"/>
      <c r="B223" s="30"/>
      <c r="C223" s="30"/>
      <c r="D223" s="30"/>
      <c r="E223" s="30"/>
      <c r="F223" s="30"/>
    </row>
    <row r="224" spans="1:6" ht="12.75">
      <c r="A224" s="30"/>
      <c r="B224" s="30"/>
      <c r="C224" s="30"/>
      <c r="D224" s="30"/>
      <c r="E224" s="30"/>
      <c r="F224" s="30"/>
    </row>
    <row r="225" spans="1:6" ht="12.75">
      <c r="A225" s="30"/>
      <c r="B225" s="30"/>
      <c r="C225" s="30"/>
      <c r="D225" s="30"/>
      <c r="E225" s="30"/>
      <c r="F225" s="30"/>
    </row>
    <row r="226" spans="1:6" ht="12.75">
      <c r="A226" s="30"/>
      <c r="B226" s="30"/>
      <c r="C226" s="30"/>
      <c r="D226" s="30"/>
      <c r="E226" s="30"/>
      <c r="F226" s="30"/>
    </row>
    <row r="227" spans="1:6" ht="12.75">
      <c r="A227" s="30"/>
      <c r="B227" s="30"/>
      <c r="C227" s="30"/>
      <c r="D227" s="30"/>
      <c r="E227" s="30"/>
      <c r="F227" s="30"/>
    </row>
    <row r="228" spans="1:6" ht="12.75">
      <c r="A228" s="30"/>
      <c r="B228" s="30"/>
      <c r="C228" s="30"/>
      <c r="D228" s="30"/>
      <c r="E228" s="30"/>
      <c r="F228" s="30"/>
    </row>
    <row r="229" spans="1:6" ht="12.75">
      <c r="A229" s="30"/>
      <c r="B229" s="30"/>
      <c r="C229" s="30"/>
      <c r="D229" s="30"/>
      <c r="E229" s="30"/>
      <c r="F229" s="30"/>
    </row>
    <row r="230" spans="1:6" ht="12.75">
      <c r="A230" s="30"/>
      <c r="B230" s="30"/>
      <c r="C230" s="30"/>
      <c r="D230" s="30"/>
      <c r="E230" s="30"/>
      <c r="F230" s="30"/>
    </row>
    <row r="231" spans="1:6" ht="12.75">
      <c r="A231" s="30"/>
      <c r="B231" s="30"/>
      <c r="C231" s="30"/>
      <c r="D231" s="30"/>
      <c r="E231" s="30"/>
      <c r="F231" s="30"/>
    </row>
    <row r="232" spans="1:6" ht="12.75">
      <c r="A232" s="30"/>
      <c r="B232" s="30"/>
      <c r="C232" s="30"/>
      <c r="D232" s="30"/>
      <c r="E232" s="30"/>
      <c r="F232" s="30"/>
    </row>
    <row r="233" spans="1:6" ht="12.75">
      <c r="A233" s="30"/>
      <c r="B233" s="30"/>
      <c r="C233" s="30"/>
      <c r="D233" s="30"/>
      <c r="E233" s="30"/>
      <c r="F233" s="30"/>
    </row>
    <row r="234" spans="1:6" ht="12.75">
      <c r="A234" s="30"/>
      <c r="B234" s="30"/>
      <c r="C234" s="30"/>
      <c r="D234" s="30"/>
      <c r="E234" s="30"/>
      <c r="F234" s="30"/>
    </row>
    <row r="235" spans="1:6" ht="12.75">
      <c r="A235" s="30"/>
      <c r="B235" s="30"/>
      <c r="C235" s="30"/>
      <c r="D235" s="30"/>
      <c r="E235" s="30"/>
      <c r="F235" s="30"/>
    </row>
    <row r="236" spans="1:6" ht="12.75">
      <c r="A236" s="30"/>
      <c r="B236" s="30"/>
      <c r="C236" s="30"/>
      <c r="D236" s="30"/>
      <c r="E236" s="30"/>
      <c r="F236" s="30"/>
    </row>
    <row r="237" spans="1:6" ht="12.75">
      <c r="A237" s="30"/>
      <c r="B237" s="30"/>
      <c r="C237" s="30"/>
      <c r="D237" s="30"/>
      <c r="E237" s="30"/>
      <c r="F237" s="30"/>
    </row>
    <row r="238" spans="1:6" ht="12.75">
      <c r="A238" s="30"/>
      <c r="B238" s="30"/>
      <c r="C238" s="30"/>
      <c r="D238" s="30"/>
      <c r="E238" s="30"/>
      <c r="F238" s="30"/>
    </row>
    <row r="239" spans="1:6" ht="12.75">
      <c r="A239" s="30"/>
      <c r="B239" s="30"/>
      <c r="C239" s="30"/>
      <c r="D239" s="30"/>
      <c r="E239" s="30"/>
      <c r="F239" s="30"/>
    </row>
    <row r="240" spans="1:6" ht="12.75">
      <c r="A240" s="30"/>
      <c r="B240" s="30"/>
      <c r="C240" s="30"/>
      <c r="D240" s="30"/>
      <c r="E240" s="30"/>
      <c r="F240" s="30"/>
    </row>
    <row r="241" spans="1:6" ht="12.75">
      <c r="A241" s="30"/>
      <c r="B241" s="30"/>
      <c r="C241" s="30"/>
      <c r="D241" s="30"/>
      <c r="E241" s="30"/>
      <c r="F241" s="30"/>
    </row>
    <row r="242" spans="1:6" ht="12.75">
      <c r="A242" s="30"/>
      <c r="B242" s="30"/>
      <c r="C242" s="30"/>
      <c r="D242" s="30"/>
      <c r="E242" s="30"/>
      <c r="F242" s="30"/>
    </row>
    <row r="243" spans="1:6" ht="12.75">
      <c r="A243" s="30"/>
      <c r="B243" s="30"/>
      <c r="C243" s="30"/>
      <c r="D243" s="30"/>
      <c r="E243" s="30"/>
      <c r="F243" s="30"/>
    </row>
    <row r="244" spans="1:6" ht="12.75">
      <c r="A244" s="30"/>
      <c r="B244" s="30"/>
      <c r="C244" s="30"/>
      <c r="D244" s="30"/>
      <c r="E244" s="30"/>
      <c r="F244" s="30"/>
    </row>
    <row r="245" spans="1:6" ht="12.75">
      <c r="A245" s="30"/>
      <c r="B245" s="30"/>
      <c r="C245" s="30"/>
      <c r="D245" s="30"/>
      <c r="E245" s="30"/>
      <c r="F245" s="30"/>
    </row>
    <row r="246" spans="1:6" ht="12.75">
      <c r="A246" s="30"/>
      <c r="B246" s="30"/>
      <c r="C246" s="30"/>
      <c r="D246" s="30"/>
      <c r="E246" s="30"/>
      <c r="F246" s="30"/>
    </row>
    <row r="247" spans="1:6" ht="12.75">
      <c r="A247" s="30"/>
      <c r="B247" s="30"/>
      <c r="C247" s="30"/>
      <c r="D247" s="30"/>
      <c r="E247" s="30"/>
      <c r="F247" s="30"/>
    </row>
    <row r="248" spans="1:6" ht="12.75">
      <c r="A248" s="30"/>
      <c r="B248" s="30"/>
      <c r="C248" s="30"/>
      <c r="D248" s="30"/>
      <c r="E248" s="30"/>
      <c r="F248" s="30"/>
    </row>
    <row r="249" spans="1:6" ht="12.75">
      <c r="A249" s="30"/>
      <c r="B249" s="30"/>
      <c r="C249" s="30"/>
      <c r="D249" s="30"/>
      <c r="E249" s="30"/>
      <c r="F249" s="30"/>
    </row>
    <row r="250" spans="1:6" ht="12.75">
      <c r="A250" s="30"/>
      <c r="B250" s="30"/>
      <c r="C250" s="30"/>
      <c r="D250" s="30"/>
      <c r="E250" s="30"/>
      <c r="F250" s="30"/>
    </row>
    <row r="251" spans="1:6" ht="12.75">
      <c r="A251" s="30"/>
      <c r="B251" s="30"/>
      <c r="C251" s="30"/>
      <c r="D251" s="30"/>
      <c r="E251" s="30"/>
      <c r="F251" s="30"/>
    </row>
    <row r="252" spans="1:6" ht="12.75">
      <c r="A252" s="30"/>
      <c r="B252" s="30"/>
      <c r="C252" s="30"/>
      <c r="D252" s="30"/>
      <c r="E252" s="30"/>
      <c r="F252" s="30"/>
    </row>
    <row r="253" spans="1:6" ht="12.75">
      <c r="A253" s="30"/>
      <c r="B253" s="30"/>
      <c r="C253" s="30"/>
      <c r="D253" s="30"/>
      <c r="E253" s="30"/>
      <c r="F253" s="30"/>
    </row>
    <row r="254" spans="1:6" ht="12.75">
      <c r="A254" s="30"/>
      <c r="B254" s="30"/>
      <c r="C254" s="30"/>
      <c r="D254" s="30"/>
      <c r="E254" s="30"/>
      <c r="F254" s="30"/>
    </row>
    <row r="255" spans="1:6" ht="12.75">
      <c r="A255" s="30"/>
      <c r="B255" s="30"/>
      <c r="C255" s="30"/>
      <c r="D255" s="30"/>
      <c r="E255" s="30"/>
      <c r="F255" s="30"/>
    </row>
    <row r="256" spans="1:6" ht="12.75">
      <c r="A256" s="30"/>
      <c r="B256" s="30"/>
      <c r="C256" s="30"/>
      <c r="D256" s="30"/>
      <c r="E256" s="30"/>
      <c r="F256" s="30"/>
    </row>
    <row r="257" spans="1:6" ht="12.75">
      <c r="A257" s="30"/>
      <c r="B257" s="30"/>
      <c r="C257" s="30"/>
      <c r="D257" s="30"/>
      <c r="E257" s="30"/>
      <c r="F257" s="30"/>
    </row>
    <row r="258" spans="1:6" ht="12.75">
      <c r="A258" s="30"/>
      <c r="B258" s="30"/>
      <c r="C258" s="30"/>
      <c r="D258" s="30"/>
      <c r="E258" s="30"/>
      <c r="F258" s="30"/>
    </row>
    <row r="259" spans="1:6" ht="12.75">
      <c r="A259" s="30"/>
      <c r="B259" s="30"/>
      <c r="C259" s="30"/>
      <c r="D259" s="30"/>
      <c r="E259" s="30"/>
      <c r="F259" s="30"/>
    </row>
    <row r="260" spans="1:6" ht="12.75">
      <c r="A260" s="30"/>
      <c r="B260" s="30"/>
      <c r="C260" s="30"/>
      <c r="D260" s="30"/>
      <c r="E260" s="30"/>
      <c r="F260" s="30"/>
    </row>
    <row r="261" spans="1:6" ht="12.75">
      <c r="A261" s="30"/>
      <c r="B261" s="30"/>
      <c r="C261" s="30"/>
      <c r="D261" s="30"/>
      <c r="E261" s="30"/>
      <c r="F261" s="30"/>
    </row>
    <row r="262" spans="1:6" ht="12.75">
      <c r="A262" s="30"/>
      <c r="B262" s="30"/>
      <c r="C262" s="30"/>
      <c r="D262" s="30"/>
      <c r="E262" s="30"/>
      <c r="F262" s="30"/>
    </row>
    <row r="263" spans="1:6" ht="12.75">
      <c r="A263" s="30"/>
      <c r="B263" s="30"/>
      <c r="C263" s="30"/>
      <c r="D263" s="30"/>
      <c r="E263" s="30"/>
      <c r="F263" s="30"/>
    </row>
    <row r="264" spans="1:6" ht="12.75">
      <c r="A264" s="30"/>
      <c r="B264" s="30"/>
      <c r="C264" s="30"/>
      <c r="D264" s="30"/>
      <c r="E264" s="30"/>
      <c r="F264" s="30"/>
    </row>
    <row r="265" spans="1:6" ht="12.75">
      <c r="A265" s="30"/>
      <c r="B265" s="30"/>
      <c r="C265" s="30"/>
      <c r="D265" s="30"/>
      <c r="E265" s="30"/>
      <c r="F265" s="30"/>
    </row>
    <row r="266" spans="1:6" ht="12.75">
      <c r="A266" s="30"/>
      <c r="B266" s="30"/>
      <c r="C266" s="30"/>
      <c r="D266" s="30"/>
      <c r="E266" s="30"/>
      <c r="F266" s="30"/>
    </row>
    <row r="267" spans="1:6" ht="12.75">
      <c r="A267" s="30"/>
      <c r="B267" s="30"/>
      <c r="C267" s="30"/>
      <c r="D267" s="30"/>
      <c r="E267" s="30"/>
      <c r="F267" s="30"/>
    </row>
    <row r="268" spans="1:6" ht="12.75">
      <c r="A268" s="30"/>
      <c r="B268" s="30"/>
      <c r="C268" s="30"/>
      <c r="D268" s="30"/>
      <c r="E268" s="30"/>
      <c r="F268" s="30"/>
    </row>
    <row r="269" spans="1:6" ht="12.75">
      <c r="A269" s="30"/>
      <c r="B269" s="30"/>
      <c r="C269" s="30"/>
      <c r="D269" s="30"/>
      <c r="E269" s="30"/>
      <c r="F269" s="30"/>
    </row>
    <row r="270" spans="1:6" ht="12.75">
      <c r="A270" s="30"/>
      <c r="B270" s="30"/>
      <c r="C270" s="30"/>
      <c r="D270" s="30"/>
      <c r="E270" s="30"/>
      <c r="F270" s="30"/>
    </row>
    <row r="271" spans="1:6" ht="12.75">
      <c r="A271" s="30"/>
      <c r="B271" s="30"/>
      <c r="C271" s="30"/>
      <c r="D271" s="30"/>
      <c r="E271" s="30"/>
      <c r="F271" s="30"/>
    </row>
    <row r="272" spans="1:6" ht="12.75">
      <c r="A272" s="30"/>
      <c r="B272" s="30"/>
      <c r="C272" s="30"/>
      <c r="D272" s="30"/>
      <c r="E272" s="30"/>
      <c r="F272" s="30"/>
    </row>
    <row r="273" spans="1:6" ht="12.75">
      <c r="A273" s="30"/>
      <c r="B273" s="30"/>
      <c r="C273" s="30"/>
      <c r="D273" s="30"/>
      <c r="E273" s="30"/>
      <c r="F273" s="30"/>
    </row>
    <row r="274" spans="1:6" ht="12.75">
      <c r="A274" s="30"/>
      <c r="B274" s="30"/>
      <c r="C274" s="30"/>
      <c r="D274" s="30"/>
      <c r="E274" s="30"/>
      <c r="F274" s="30"/>
    </row>
    <row r="275" spans="1:6" ht="12.75">
      <c r="A275" s="30"/>
      <c r="B275" s="30"/>
      <c r="C275" s="30"/>
      <c r="D275" s="30"/>
      <c r="E275" s="30"/>
      <c r="F275" s="30"/>
    </row>
    <row r="276" spans="1:6" ht="12.75">
      <c r="A276" s="30"/>
      <c r="B276" s="30"/>
      <c r="C276" s="30"/>
      <c r="D276" s="30"/>
      <c r="E276" s="30"/>
      <c r="F276" s="30"/>
    </row>
    <row r="277" spans="1:6" ht="12.75">
      <c r="A277" s="30"/>
      <c r="B277" s="30"/>
      <c r="C277" s="30"/>
      <c r="D277" s="30"/>
      <c r="E277" s="30"/>
      <c r="F277" s="30"/>
    </row>
    <row r="278" spans="1:6" ht="12.75">
      <c r="A278" s="30"/>
      <c r="B278" s="30"/>
      <c r="C278" s="30"/>
      <c r="D278" s="30"/>
      <c r="E278" s="30"/>
      <c r="F278" s="30"/>
    </row>
    <row r="279" spans="1:6" ht="12.75">
      <c r="A279" s="30"/>
      <c r="B279" s="30"/>
      <c r="C279" s="30"/>
      <c r="D279" s="30"/>
      <c r="E279" s="30"/>
      <c r="F279" s="30"/>
    </row>
    <row r="280" spans="1:6" ht="12.75">
      <c r="A280" s="30"/>
      <c r="B280" s="30"/>
      <c r="C280" s="30"/>
      <c r="D280" s="30"/>
      <c r="E280" s="30"/>
      <c r="F280" s="30"/>
    </row>
    <row r="281" spans="1:6" ht="12.75">
      <c r="A281" s="30"/>
      <c r="B281" s="30"/>
      <c r="C281" s="30"/>
      <c r="D281" s="30"/>
      <c r="E281" s="30"/>
      <c r="F281" s="30"/>
    </row>
    <row r="282" spans="1:6" ht="12.75">
      <c r="A282" s="30"/>
      <c r="B282" s="30"/>
      <c r="C282" s="30"/>
      <c r="D282" s="30"/>
      <c r="E282" s="30"/>
      <c r="F282" s="30"/>
    </row>
    <row r="283" spans="1:6" ht="12.75">
      <c r="A283" s="30"/>
      <c r="B283" s="30"/>
      <c r="C283" s="30"/>
      <c r="D283" s="30"/>
      <c r="E283" s="30"/>
      <c r="F283" s="30"/>
    </row>
    <row r="284" spans="1:6" ht="12.75">
      <c r="A284" s="30"/>
      <c r="B284" s="30"/>
      <c r="C284" s="30"/>
      <c r="D284" s="30"/>
      <c r="E284" s="30"/>
      <c r="F284" s="30"/>
    </row>
    <row r="285" spans="1:6" ht="12.75">
      <c r="A285" s="30"/>
      <c r="B285" s="30"/>
      <c r="C285" s="30"/>
      <c r="D285" s="30"/>
      <c r="E285" s="30"/>
      <c r="F285" s="30"/>
    </row>
    <row r="286" spans="1:6" ht="12.75">
      <c r="A286" s="30"/>
      <c r="B286" s="30"/>
      <c r="C286" s="30"/>
      <c r="D286" s="30"/>
      <c r="E286" s="30"/>
      <c r="F286" s="30"/>
    </row>
    <row r="287" spans="1:6" ht="12.75">
      <c r="A287" s="30"/>
      <c r="B287" s="30"/>
      <c r="C287" s="30"/>
      <c r="D287" s="30"/>
      <c r="E287" s="30"/>
      <c r="F287" s="30"/>
    </row>
    <row r="288" spans="1:6" ht="12.75">
      <c r="A288" s="30"/>
      <c r="B288" s="30"/>
      <c r="C288" s="30"/>
      <c r="D288" s="30"/>
      <c r="E288" s="30"/>
      <c r="F288" s="30"/>
    </row>
    <row r="289" spans="1:6" ht="12.75">
      <c r="A289" s="30"/>
      <c r="B289" s="30"/>
      <c r="C289" s="30"/>
      <c r="D289" s="30"/>
      <c r="E289" s="30"/>
      <c r="F289" s="30"/>
    </row>
    <row r="290" spans="1:6" ht="12.75">
      <c r="A290" s="30"/>
      <c r="B290" s="30"/>
      <c r="C290" s="30"/>
      <c r="D290" s="30"/>
      <c r="E290" s="30"/>
      <c r="F290" s="30"/>
    </row>
    <row r="291" spans="1:6" ht="12.75">
      <c r="A291" s="30"/>
      <c r="B291" s="30"/>
      <c r="C291" s="30"/>
      <c r="D291" s="30"/>
      <c r="E291" s="30"/>
      <c r="F291" s="30"/>
    </row>
    <row r="292" spans="1:6" ht="12.75">
      <c r="A292" s="30"/>
      <c r="B292" s="30"/>
      <c r="C292" s="30"/>
      <c r="D292" s="30"/>
      <c r="E292" s="30"/>
      <c r="F292" s="30"/>
    </row>
    <row r="293" spans="1:6" ht="12.75">
      <c r="A293" s="30"/>
      <c r="B293" s="30"/>
      <c r="C293" s="30"/>
      <c r="D293" s="30"/>
      <c r="E293" s="30"/>
      <c r="F293" s="30"/>
    </row>
    <row r="294" spans="1:6" ht="12.75">
      <c r="A294" s="30"/>
      <c r="B294" s="30"/>
      <c r="C294" s="30"/>
      <c r="D294" s="30"/>
      <c r="E294" s="30"/>
      <c r="F294" s="30"/>
    </row>
    <row r="295" spans="1:6" ht="12.75">
      <c r="A295" s="30"/>
      <c r="B295" s="30"/>
      <c r="C295" s="30"/>
      <c r="D295" s="30"/>
      <c r="E295" s="30"/>
      <c r="F295" s="30"/>
    </row>
    <row r="296" spans="1:6" ht="12.75">
      <c r="A296" s="30"/>
      <c r="B296" s="30"/>
      <c r="C296" s="30"/>
      <c r="D296" s="30"/>
      <c r="E296" s="30"/>
      <c r="F296" s="30"/>
    </row>
    <row r="297" spans="1:6" ht="12.75">
      <c r="A297" s="30"/>
      <c r="B297" s="30"/>
      <c r="C297" s="30"/>
      <c r="D297" s="30"/>
      <c r="E297" s="30"/>
      <c r="F297" s="30"/>
    </row>
    <row r="298" spans="1:6" ht="12.75">
      <c r="A298" s="30"/>
      <c r="B298" s="30"/>
      <c r="C298" s="30"/>
      <c r="D298" s="30"/>
      <c r="E298" s="30"/>
      <c r="F298" s="30"/>
    </row>
    <row r="299" spans="1:6" ht="12.75">
      <c r="A299" s="30"/>
      <c r="B299" s="30"/>
      <c r="C299" s="30"/>
      <c r="D299" s="30"/>
      <c r="E299" s="30"/>
      <c r="F299" s="30"/>
    </row>
    <row r="300" spans="1:6" ht="12.75">
      <c r="A300" s="30"/>
      <c r="B300" s="30"/>
      <c r="C300" s="30"/>
      <c r="D300" s="30"/>
      <c r="E300" s="30"/>
      <c r="F300" s="30"/>
    </row>
    <row r="301" spans="1:6" ht="12.75">
      <c r="A301" s="30"/>
      <c r="B301" s="30"/>
      <c r="C301" s="30"/>
      <c r="D301" s="30"/>
      <c r="E301" s="30"/>
      <c r="F301" s="30"/>
    </row>
    <row r="302" spans="1:6" ht="12.75">
      <c r="A302" s="30"/>
      <c r="B302" s="30"/>
      <c r="C302" s="30"/>
      <c r="D302" s="30"/>
      <c r="E302" s="30"/>
      <c r="F302" s="30"/>
    </row>
    <row r="303" spans="1:6" ht="12.75">
      <c r="A303" s="30"/>
      <c r="B303" s="30"/>
      <c r="C303" s="30"/>
      <c r="D303" s="30"/>
      <c r="E303" s="30"/>
      <c r="F303" s="30"/>
    </row>
    <row r="304" spans="1:6" ht="12.75">
      <c r="A304" s="30"/>
      <c r="B304" s="30"/>
      <c r="C304" s="30"/>
      <c r="D304" s="30"/>
      <c r="E304" s="30"/>
      <c r="F304" s="30"/>
    </row>
    <row r="305" spans="1:6" ht="12.75">
      <c r="A305" s="30"/>
      <c r="B305" s="30"/>
      <c r="C305" s="30"/>
      <c r="D305" s="30"/>
      <c r="E305" s="30"/>
      <c r="F305" s="30"/>
    </row>
    <row r="306" spans="1:6" ht="12.75">
      <c r="A306" s="30"/>
      <c r="B306" s="30"/>
      <c r="C306" s="30"/>
      <c r="D306" s="30"/>
      <c r="E306" s="30"/>
      <c r="F306" s="30"/>
    </row>
    <row r="307" spans="1:6" ht="12.75">
      <c r="A307" s="30"/>
      <c r="B307" s="30"/>
      <c r="C307" s="30"/>
      <c r="D307" s="30"/>
      <c r="E307" s="30"/>
      <c r="F307" s="30"/>
    </row>
    <row r="308" spans="1:6" ht="12.75">
      <c r="A308" s="30"/>
      <c r="B308" s="30"/>
      <c r="C308" s="30"/>
      <c r="D308" s="30"/>
      <c r="E308" s="30"/>
      <c r="F308" s="30"/>
    </row>
    <row r="309" spans="1:6" ht="12.75">
      <c r="A309" s="30"/>
      <c r="B309" s="30"/>
      <c r="C309" s="30"/>
      <c r="D309" s="30"/>
      <c r="E309" s="30"/>
      <c r="F309" s="30"/>
    </row>
    <row r="310" spans="1:6" ht="12.75">
      <c r="A310" s="30"/>
      <c r="B310" s="30"/>
      <c r="C310" s="30"/>
      <c r="D310" s="30"/>
      <c r="E310" s="30"/>
      <c r="F310" s="30"/>
    </row>
    <row r="311" spans="1:6" ht="12.75">
      <c r="A311" s="30"/>
      <c r="B311" s="30"/>
      <c r="C311" s="30"/>
      <c r="D311" s="30"/>
      <c r="E311" s="30"/>
      <c r="F311" s="30"/>
    </row>
    <row r="312" spans="1:6" ht="12.75">
      <c r="A312" s="30"/>
      <c r="B312" s="30"/>
      <c r="C312" s="30"/>
      <c r="D312" s="30"/>
      <c r="E312" s="30"/>
      <c r="F312" s="30"/>
    </row>
    <row r="313" spans="1:6" ht="12.75">
      <c r="A313" s="30"/>
      <c r="B313" s="30"/>
      <c r="C313" s="30"/>
      <c r="D313" s="30"/>
      <c r="E313" s="30"/>
      <c r="F313" s="30"/>
    </row>
    <row r="314" spans="1:6" ht="12.75">
      <c r="A314" s="30"/>
      <c r="B314" s="30"/>
      <c r="C314" s="30"/>
      <c r="D314" s="30"/>
      <c r="E314" s="30"/>
      <c r="F314" s="30"/>
    </row>
    <row r="315" spans="1:6" ht="12.75">
      <c r="A315" s="30"/>
      <c r="B315" s="30"/>
      <c r="C315" s="30"/>
      <c r="D315" s="30"/>
      <c r="E315" s="30"/>
      <c r="F315" s="30"/>
    </row>
    <row r="316" spans="1:6" ht="12.75">
      <c r="A316" s="30"/>
      <c r="B316" s="30"/>
      <c r="C316" s="30"/>
      <c r="D316" s="30"/>
      <c r="E316" s="30"/>
      <c r="F316" s="30"/>
    </row>
    <row r="317" spans="1:6" ht="12.75">
      <c r="A317" s="30"/>
      <c r="B317" s="30"/>
      <c r="C317" s="30"/>
      <c r="D317" s="30"/>
      <c r="E317" s="30"/>
      <c r="F317" s="30"/>
    </row>
    <row r="318" spans="1:6" ht="12.75">
      <c r="A318" s="30"/>
      <c r="B318" s="30"/>
      <c r="C318" s="30"/>
      <c r="D318" s="30"/>
      <c r="E318" s="30"/>
      <c r="F318" s="30"/>
    </row>
    <row r="319" spans="1:6" ht="12.75">
      <c r="A319" s="30"/>
      <c r="B319" s="30"/>
      <c r="C319" s="30"/>
      <c r="D319" s="30"/>
      <c r="E319" s="30"/>
      <c r="F319" s="30"/>
    </row>
    <row r="320" spans="1:6" ht="12.75">
      <c r="A320" s="30"/>
      <c r="B320" s="30"/>
      <c r="C320" s="30"/>
      <c r="D320" s="30"/>
      <c r="E320" s="30"/>
      <c r="F320" s="30"/>
    </row>
    <row r="321" spans="1:6" ht="12.75">
      <c r="A321" s="30"/>
      <c r="B321" s="30"/>
      <c r="C321" s="30"/>
      <c r="D321" s="30"/>
      <c r="E321" s="30"/>
      <c r="F321" s="30"/>
    </row>
    <row r="322" spans="1:6" ht="12.75">
      <c r="A322" s="30"/>
      <c r="B322" s="30"/>
      <c r="C322" s="30"/>
      <c r="D322" s="30"/>
      <c r="E322" s="30"/>
      <c r="F322" s="30"/>
    </row>
    <row r="323" spans="1:6" ht="12.75">
      <c r="A323" s="30"/>
      <c r="B323" s="30"/>
      <c r="C323" s="30"/>
      <c r="D323" s="30"/>
      <c r="E323" s="30"/>
      <c r="F323" s="30"/>
    </row>
    <row r="324" spans="1:6" ht="12.75">
      <c r="A324" s="30"/>
      <c r="B324" s="30"/>
      <c r="C324" s="30"/>
      <c r="D324" s="30"/>
      <c r="E324" s="30"/>
      <c r="F324" s="30"/>
    </row>
    <row r="325" spans="1:6" ht="12.75">
      <c r="A325" s="30"/>
      <c r="B325" s="30"/>
      <c r="C325" s="30"/>
      <c r="D325" s="30"/>
      <c r="E325" s="30"/>
      <c r="F325" s="30"/>
    </row>
    <row r="326" spans="1:6" ht="12.75">
      <c r="A326" s="30"/>
      <c r="B326" s="30"/>
      <c r="C326" s="30"/>
      <c r="D326" s="30"/>
      <c r="E326" s="30"/>
      <c r="F326" s="30"/>
    </row>
    <row r="327" spans="1:6" ht="12.75">
      <c r="A327" s="30"/>
      <c r="B327" s="30"/>
      <c r="C327" s="30"/>
      <c r="D327" s="30"/>
      <c r="E327" s="30"/>
      <c r="F327" s="30"/>
    </row>
    <row r="328" spans="1:6" ht="12.75">
      <c r="A328" s="30"/>
      <c r="B328" s="30"/>
      <c r="C328" s="30"/>
      <c r="D328" s="30"/>
      <c r="E328" s="30"/>
      <c r="F328" s="30"/>
    </row>
    <row r="329" spans="1:6" ht="12.75">
      <c r="A329" s="30"/>
      <c r="B329" s="30"/>
      <c r="C329" s="30"/>
      <c r="D329" s="30"/>
      <c r="E329" s="30"/>
      <c r="F329" s="30"/>
    </row>
    <row r="330" spans="1:6" ht="12.75">
      <c r="A330" s="30"/>
      <c r="B330" s="30"/>
      <c r="C330" s="30"/>
      <c r="D330" s="30"/>
      <c r="E330" s="30"/>
      <c r="F330" s="30"/>
    </row>
    <row r="331" spans="1:6" ht="12.75">
      <c r="A331" s="30"/>
      <c r="B331" s="30"/>
      <c r="C331" s="30"/>
      <c r="D331" s="30"/>
      <c r="E331" s="30"/>
      <c r="F331" s="30"/>
    </row>
    <row r="332" spans="1:6" ht="12.75">
      <c r="A332" s="30"/>
      <c r="B332" s="30"/>
      <c r="C332" s="30"/>
      <c r="D332" s="30"/>
      <c r="E332" s="30"/>
      <c r="F332" s="30"/>
    </row>
    <row r="333" spans="1:6" ht="12.75">
      <c r="A333" s="30"/>
      <c r="B333" s="30"/>
      <c r="C333" s="30"/>
      <c r="D333" s="30"/>
      <c r="E333" s="30"/>
      <c r="F333" s="30"/>
    </row>
    <row r="334" spans="1:6" ht="12.75">
      <c r="A334" s="30"/>
      <c r="B334" s="30"/>
      <c r="C334" s="30"/>
      <c r="D334" s="30"/>
      <c r="E334" s="30"/>
      <c r="F334" s="30"/>
    </row>
    <row r="335" spans="1:6" ht="12.75">
      <c r="A335" s="30"/>
      <c r="B335" s="30"/>
      <c r="C335" s="30"/>
      <c r="D335" s="30"/>
      <c r="E335" s="30"/>
      <c r="F335" s="30"/>
    </row>
    <row r="336" spans="1:6" ht="12.75">
      <c r="A336" s="30"/>
      <c r="B336" s="30"/>
      <c r="C336" s="30"/>
      <c r="D336" s="30"/>
      <c r="E336" s="30"/>
      <c r="F336" s="30"/>
    </row>
    <row r="337" spans="1:6" ht="12.75">
      <c r="A337" s="30"/>
      <c r="B337" s="30"/>
      <c r="C337" s="30"/>
      <c r="D337" s="30"/>
      <c r="E337" s="30"/>
      <c r="F337" s="30"/>
    </row>
    <row r="338" spans="1:6" ht="12.75">
      <c r="A338" s="30"/>
      <c r="B338" s="30"/>
      <c r="C338" s="30"/>
      <c r="D338" s="30"/>
      <c r="E338" s="30"/>
      <c r="F338" s="30"/>
    </row>
    <row r="339" spans="1:6" ht="12.75">
      <c r="A339" s="30"/>
      <c r="B339" s="30"/>
      <c r="C339" s="30"/>
      <c r="D339" s="30"/>
      <c r="E339" s="30"/>
      <c r="F339" s="30"/>
    </row>
    <row r="340" spans="1:6" ht="12.75">
      <c r="A340" s="30"/>
      <c r="B340" s="30"/>
      <c r="C340" s="30"/>
      <c r="D340" s="30"/>
      <c r="E340" s="30"/>
      <c r="F340" s="30"/>
    </row>
    <row r="341" spans="1:6" ht="12.75">
      <c r="A341" s="30"/>
      <c r="B341" s="30"/>
      <c r="C341" s="30"/>
      <c r="D341" s="30"/>
      <c r="E341" s="30"/>
      <c r="F341" s="30"/>
    </row>
    <row r="342" spans="1:6" ht="12.75">
      <c r="A342" s="30"/>
      <c r="B342" s="30"/>
      <c r="C342" s="30"/>
      <c r="D342" s="30"/>
      <c r="E342" s="30"/>
      <c r="F342" s="30"/>
    </row>
    <row r="343" spans="1:6" ht="12.75">
      <c r="A343" s="30"/>
      <c r="B343" s="30"/>
      <c r="C343" s="30"/>
      <c r="D343" s="30"/>
      <c r="E343" s="30"/>
      <c r="F343" s="30"/>
    </row>
    <row r="344" spans="1:6" ht="12.75">
      <c r="A344" s="30"/>
      <c r="B344" s="30"/>
      <c r="C344" s="30"/>
      <c r="D344" s="30"/>
      <c r="E344" s="30"/>
      <c r="F344" s="30"/>
    </row>
    <row r="345" spans="1:6" ht="12.75">
      <c r="A345" s="30"/>
      <c r="B345" s="30"/>
      <c r="C345" s="30"/>
      <c r="D345" s="30"/>
      <c r="E345" s="30"/>
      <c r="F345" s="30"/>
    </row>
    <row r="346" spans="1:6" ht="12.75">
      <c r="A346" s="30"/>
      <c r="B346" s="30"/>
      <c r="C346" s="30"/>
      <c r="D346" s="30"/>
      <c r="E346" s="30"/>
      <c r="F346" s="30"/>
    </row>
    <row r="347" spans="1:6" ht="12.75">
      <c r="A347" s="30"/>
      <c r="B347" s="30"/>
      <c r="C347" s="30"/>
      <c r="D347" s="30"/>
      <c r="E347" s="30"/>
      <c r="F347" s="30"/>
    </row>
    <row r="348" spans="1:6" ht="12.75">
      <c r="A348" s="30"/>
      <c r="B348" s="30"/>
      <c r="C348" s="30"/>
      <c r="D348" s="30"/>
      <c r="E348" s="30"/>
      <c r="F348" s="30"/>
    </row>
    <row r="349" spans="1:6" ht="12.75">
      <c r="A349" s="30"/>
      <c r="B349" s="30"/>
      <c r="C349" s="30"/>
      <c r="D349" s="30"/>
      <c r="E349" s="30"/>
      <c r="F349" s="30"/>
    </row>
    <row r="350" spans="1:6" ht="12.75">
      <c r="A350" s="30"/>
      <c r="B350" s="30"/>
      <c r="C350" s="30"/>
      <c r="D350" s="30"/>
      <c r="E350" s="30"/>
      <c r="F350" s="30"/>
    </row>
    <row r="351" spans="1:6" ht="12.75">
      <c r="A351" s="30"/>
      <c r="B351" s="30"/>
      <c r="C351" s="30"/>
      <c r="D351" s="30"/>
      <c r="E351" s="30"/>
      <c r="F351" s="30"/>
    </row>
    <row r="352" spans="1:6" ht="12.75">
      <c r="A352" s="30"/>
      <c r="B352" s="30"/>
      <c r="C352" s="30"/>
      <c r="D352" s="30"/>
      <c r="E352" s="30"/>
      <c r="F352" s="30"/>
    </row>
    <row r="353" spans="1:6" ht="12.75">
      <c r="A353" s="30"/>
      <c r="B353" s="30"/>
      <c r="C353" s="30"/>
      <c r="D353" s="30"/>
      <c r="E353" s="30"/>
      <c r="F353" s="30"/>
    </row>
    <row r="354" spans="1:6" ht="12.75">
      <c r="A354" s="30"/>
      <c r="B354" s="30"/>
      <c r="C354" s="30"/>
      <c r="D354" s="30"/>
      <c r="E354" s="30"/>
      <c r="F354" s="30"/>
    </row>
    <row r="355" spans="1:6" ht="12.75">
      <c r="A355" s="30"/>
      <c r="B355" s="30"/>
      <c r="C355" s="30"/>
      <c r="D355" s="30"/>
      <c r="E355" s="30"/>
      <c r="F355" s="30"/>
    </row>
    <row r="356" spans="1:6" ht="12.75">
      <c r="A356" s="30"/>
      <c r="B356" s="30"/>
      <c r="C356" s="30"/>
      <c r="D356" s="30"/>
      <c r="E356" s="30"/>
      <c r="F356" s="30"/>
    </row>
    <row r="357" spans="1:6" ht="12.75">
      <c r="A357" s="30"/>
      <c r="B357" s="30"/>
      <c r="C357" s="30"/>
      <c r="D357" s="30"/>
      <c r="E357" s="30"/>
      <c r="F357" s="30"/>
    </row>
    <row r="358" spans="1:6" ht="12.75">
      <c r="A358" s="30"/>
      <c r="B358" s="30"/>
      <c r="C358" s="30"/>
      <c r="D358" s="30"/>
      <c r="E358" s="30"/>
      <c r="F358" s="30"/>
    </row>
    <row r="359" spans="1:6" ht="12.75">
      <c r="A359" s="30"/>
      <c r="B359" s="30"/>
      <c r="C359" s="30"/>
      <c r="D359" s="30"/>
      <c r="E359" s="30"/>
      <c r="F359" s="30"/>
    </row>
    <row r="360" spans="1:6" ht="12.75">
      <c r="A360" s="30"/>
      <c r="B360" s="30"/>
      <c r="C360" s="30"/>
      <c r="D360" s="30"/>
      <c r="E360" s="30"/>
      <c r="F360" s="30"/>
    </row>
    <row r="361" spans="1:6" ht="12.75">
      <c r="A361" s="30"/>
      <c r="B361" s="30"/>
      <c r="C361" s="30"/>
      <c r="D361" s="30"/>
      <c r="E361" s="30"/>
      <c r="F361" s="30"/>
    </row>
    <row r="362" spans="1:6" ht="12.75">
      <c r="A362" s="30"/>
      <c r="B362" s="30"/>
      <c r="C362" s="30"/>
      <c r="D362" s="30"/>
      <c r="E362" s="30"/>
      <c r="F362" s="30"/>
    </row>
    <row r="363" spans="1:6" ht="12.75">
      <c r="A363" s="30"/>
      <c r="B363" s="30"/>
      <c r="C363" s="30"/>
      <c r="D363" s="30"/>
      <c r="E363" s="30"/>
      <c r="F363" s="30"/>
    </row>
    <row r="364" spans="1:6" ht="12.75">
      <c r="A364" s="30"/>
      <c r="B364" s="30"/>
      <c r="C364" s="30"/>
      <c r="D364" s="30"/>
      <c r="E364" s="30"/>
      <c r="F364" s="30"/>
    </row>
    <row r="365" spans="1:6" ht="12.75">
      <c r="A365" s="30"/>
      <c r="B365" s="30"/>
      <c r="C365" s="30"/>
      <c r="D365" s="30"/>
      <c r="E365" s="30"/>
      <c r="F365" s="30"/>
    </row>
    <row r="366" spans="1:6" ht="12.75">
      <c r="A366" s="30"/>
      <c r="B366" s="30"/>
      <c r="C366" s="30"/>
      <c r="D366" s="30"/>
      <c r="E366" s="30"/>
      <c r="F366" s="30"/>
    </row>
    <row r="367" spans="1:6" ht="12.75">
      <c r="A367" s="30"/>
      <c r="B367" s="30"/>
      <c r="C367" s="30"/>
      <c r="D367" s="30"/>
      <c r="E367" s="30"/>
      <c r="F367" s="30"/>
    </row>
    <row r="368" spans="1:6" ht="12.75">
      <c r="A368" s="30"/>
      <c r="B368" s="30"/>
      <c r="C368" s="30"/>
      <c r="D368" s="30"/>
      <c r="E368" s="30"/>
      <c r="F368" s="30"/>
    </row>
    <row r="369" spans="1:6" ht="12.75">
      <c r="A369" s="30"/>
      <c r="B369" s="30"/>
      <c r="C369" s="30"/>
      <c r="D369" s="30"/>
      <c r="E369" s="30"/>
      <c r="F369" s="30"/>
    </row>
    <row r="370" spans="1:6" ht="12.75">
      <c r="A370" s="30"/>
      <c r="B370" s="30"/>
      <c r="C370" s="30"/>
      <c r="D370" s="30"/>
      <c r="E370" s="30"/>
      <c r="F370" s="30"/>
    </row>
    <row r="371" spans="1:6" ht="12.75">
      <c r="A371" s="30"/>
      <c r="B371" s="30"/>
      <c r="C371" s="30"/>
      <c r="D371" s="30"/>
      <c r="E371" s="30"/>
      <c r="F371" s="30"/>
    </row>
    <row r="372" spans="1:6" ht="12.75">
      <c r="A372" s="30"/>
      <c r="B372" s="30"/>
      <c r="C372" s="30"/>
      <c r="D372" s="30"/>
      <c r="E372" s="30"/>
      <c r="F372" s="30"/>
    </row>
    <row r="373" spans="1:6" ht="12.75">
      <c r="A373" s="30"/>
      <c r="B373" s="30"/>
      <c r="C373" s="30"/>
      <c r="D373" s="30"/>
      <c r="E373" s="30"/>
      <c r="F373" s="30"/>
    </row>
    <row r="374" spans="1:6" ht="12.75">
      <c r="A374" s="30"/>
      <c r="B374" s="30"/>
      <c r="C374" s="30"/>
      <c r="D374" s="30"/>
      <c r="E374" s="30"/>
      <c r="F374" s="30"/>
    </row>
    <row r="375" spans="1:6" ht="12.75">
      <c r="A375" s="30"/>
      <c r="B375" s="30"/>
      <c r="C375" s="30"/>
      <c r="D375" s="30"/>
      <c r="E375" s="30"/>
      <c r="F375" s="30"/>
    </row>
    <row r="376" spans="1:6" ht="12.75">
      <c r="A376" s="30"/>
      <c r="B376" s="30"/>
      <c r="C376" s="30"/>
      <c r="D376" s="30"/>
      <c r="E376" s="30"/>
      <c r="F376" s="30"/>
    </row>
    <row r="377" spans="1:6" ht="12.75">
      <c r="A377" s="30"/>
      <c r="B377" s="30"/>
      <c r="C377" s="30"/>
      <c r="D377" s="30"/>
      <c r="E377" s="30"/>
      <c r="F377" s="30"/>
    </row>
    <row r="378" spans="1:6" ht="12.75">
      <c r="A378" s="30"/>
      <c r="B378" s="30"/>
      <c r="C378" s="30"/>
      <c r="D378" s="30"/>
      <c r="E378" s="30"/>
      <c r="F378" s="30"/>
    </row>
    <row r="379" spans="1:6" ht="12.75">
      <c r="A379" s="30"/>
      <c r="B379" s="30"/>
      <c r="C379" s="30"/>
      <c r="D379" s="30"/>
      <c r="E379" s="30"/>
      <c r="F379" s="30"/>
    </row>
    <row r="380" spans="1:6" ht="12.75">
      <c r="A380" s="30"/>
      <c r="B380" s="30"/>
      <c r="C380" s="30"/>
      <c r="D380" s="30"/>
      <c r="E380" s="30"/>
      <c r="F380" s="30"/>
    </row>
    <row r="381" spans="1:6" ht="12.75">
      <c r="A381" s="30"/>
      <c r="B381" s="30"/>
      <c r="C381" s="30"/>
      <c r="D381" s="30"/>
      <c r="E381" s="30"/>
      <c r="F381" s="30"/>
    </row>
    <row r="382" spans="1:6" ht="12.75">
      <c r="A382" s="30"/>
      <c r="B382" s="30"/>
      <c r="C382" s="30"/>
      <c r="D382" s="30"/>
      <c r="E382" s="30"/>
      <c r="F382" s="30"/>
    </row>
    <row r="383" spans="1:6" ht="12.75">
      <c r="A383" s="30"/>
      <c r="B383" s="30"/>
      <c r="C383" s="30"/>
      <c r="D383" s="30"/>
      <c r="E383" s="30"/>
      <c r="F383" s="30"/>
    </row>
    <row r="384" spans="1:6" ht="12.75">
      <c r="A384" s="30"/>
      <c r="B384" s="30"/>
      <c r="C384" s="30"/>
      <c r="D384" s="30"/>
      <c r="E384" s="30"/>
      <c r="F384" s="30"/>
    </row>
    <row r="385" spans="1:6" ht="12.75">
      <c r="A385" s="30"/>
      <c r="B385" s="30"/>
      <c r="C385" s="30"/>
      <c r="D385" s="30"/>
      <c r="E385" s="30"/>
      <c r="F385" s="30"/>
    </row>
    <row r="386" spans="1:6" ht="12.75">
      <c r="A386" s="30"/>
      <c r="B386" s="30"/>
      <c r="C386" s="30"/>
      <c r="D386" s="30"/>
      <c r="E386" s="30"/>
      <c r="F386" s="30"/>
    </row>
    <row r="387" spans="1:6" ht="12.75">
      <c r="A387" s="30"/>
      <c r="B387" s="30"/>
      <c r="C387" s="30"/>
      <c r="D387" s="30"/>
      <c r="E387" s="30"/>
      <c r="F387" s="30"/>
    </row>
    <row r="388" spans="1:6" ht="12.75">
      <c r="A388" s="30"/>
      <c r="B388" s="30"/>
      <c r="C388" s="30"/>
      <c r="D388" s="30"/>
      <c r="E388" s="30"/>
      <c r="F388" s="30"/>
    </row>
    <row r="389" spans="1:6" ht="12.75">
      <c r="A389" s="30"/>
      <c r="B389" s="30"/>
      <c r="C389" s="30"/>
      <c r="D389" s="30"/>
      <c r="E389" s="30"/>
      <c r="F389" s="30"/>
    </row>
    <row r="390" spans="1:6" ht="12.75">
      <c r="A390" s="30"/>
      <c r="B390" s="30"/>
      <c r="C390" s="30"/>
      <c r="D390" s="30"/>
      <c r="E390" s="30"/>
      <c r="F390" s="30"/>
    </row>
    <row r="391" spans="1:6" ht="12.75">
      <c r="A391" s="30"/>
      <c r="B391" s="30"/>
      <c r="C391" s="30"/>
      <c r="D391" s="30"/>
      <c r="E391" s="30"/>
      <c r="F391" s="30"/>
    </row>
    <row r="392" spans="1:6" ht="12.75">
      <c r="A392" s="30"/>
      <c r="B392" s="30"/>
      <c r="C392" s="30"/>
      <c r="D392" s="30"/>
      <c r="E392" s="30"/>
      <c r="F392" s="30"/>
    </row>
    <row r="393" spans="1:6" ht="12.75">
      <c r="A393" s="30"/>
      <c r="B393" s="30"/>
      <c r="C393" s="30"/>
      <c r="D393" s="30"/>
      <c r="E393" s="30"/>
      <c r="F393" s="30"/>
    </row>
    <row r="394" spans="1:6" ht="12.75">
      <c r="A394" s="30"/>
      <c r="B394" s="30"/>
      <c r="C394" s="30"/>
      <c r="D394" s="30"/>
      <c r="E394" s="30"/>
      <c r="F394" s="30"/>
    </row>
    <row r="395" spans="1:6" ht="12.75">
      <c r="A395" s="30"/>
      <c r="B395" s="30"/>
      <c r="C395" s="30"/>
      <c r="D395" s="30"/>
      <c r="E395" s="30"/>
      <c r="F395" s="30"/>
    </row>
    <row r="396" spans="1:6" ht="12.75">
      <c r="A396" s="30"/>
      <c r="B396" s="30"/>
      <c r="C396" s="30"/>
      <c r="D396" s="30"/>
      <c r="E396" s="30"/>
      <c r="F396" s="30"/>
    </row>
    <row r="397" spans="1:6" ht="12.75">
      <c r="A397" s="30"/>
      <c r="B397" s="30"/>
      <c r="C397" s="30"/>
      <c r="D397" s="30"/>
      <c r="E397" s="30"/>
      <c r="F397" s="30"/>
    </row>
    <row r="398" spans="1:6" ht="12.75">
      <c r="A398" s="30"/>
      <c r="B398" s="30"/>
      <c r="C398" s="30"/>
      <c r="D398" s="30"/>
      <c r="E398" s="30"/>
      <c r="F398" s="30"/>
    </row>
    <row r="399" spans="1:6" ht="12.75">
      <c r="A399" s="30"/>
      <c r="B399" s="30"/>
      <c r="C399" s="30"/>
      <c r="D399" s="30"/>
      <c r="E399" s="30"/>
      <c r="F399" s="30"/>
    </row>
    <row r="400" spans="1:6" ht="12.75">
      <c r="A400" s="30"/>
      <c r="B400" s="30"/>
      <c r="C400" s="30"/>
      <c r="D400" s="30"/>
      <c r="E400" s="30"/>
      <c r="F400" s="30"/>
    </row>
    <row r="401" spans="1:6" ht="12.75">
      <c r="A401" s="30"/>
      <c r="B401" s="30"/>
      <c r="C401" s="30"/>
      <c r="D401" s="30"/>
      <c r="E401" s="30"/>
      <c r="F401" s="30"/>
    </row>
    <row r="402" spans="1:6" ht="12.75">
      <c r="A402" s="30"/>
      <c r="B402" s="30"/>
      <c r="C402" s="30"/>
      <c r="D402" s="30"/>
      <c r="E402" s="30"/>
      <c r="F402" s="30"/>
    </row>
    <row r="403" spans="1:6" ht="12.75">
      <c r="A403" s="30"/>
      <c r="B403" s="30"/>
      <c r="C403" s="30"/>
      <c r="D403" s="30"/>
      <c r="E403" s="30"/>
      <c r="F403" s="30"/>
    </row>
    <row r="404" spans="1:6" ht="12.75">
      <c r="A404" s="30"/>
      <c r="B404" s="30"/>
      <c r="C404" s="30"/>
      <c r="D404" s="30"/>
      <c r="E404" s="30"/>
      <c r="F404" s="30"/>
    </row>
    <row r="405" spans="1:6" ht="12.75">
      <c r="A405" s="30"/>
      <c r="B405" s="30"/>
      <c r="C405" s="30"/>
      <c r="D405" s="30"/>
      <c r="E405" s="30"/>
      <c r="F405" s="30"/>
    </row>
    <row r="406" spans="1:6" ht="12.75">
      <c r="A406" s="30"/>
      <c r="B406" s="30"/>
      <c r="C406" s="30"/>
      <c r="D406" s="30"/>
      <c r="E406" s="30"/>
      <c r="F406" s="30"/>
    </row>
    <row r="407" spans="1:6" ht="12.75">
      <c r="A407" s="30"/>
      <c r="B407" s="30"/>
      <c r="C407" s="30"/>
      <c r="D407" s="30"/>
      <c r="E407" s="30"/>
      <c r="F407" s="30"/>
    </row>
    <row r="408" spans="1:6" ht="12.75">
      <c r="A408" s="30"/>
      <c r="B408" s="30"/>
      <c r="C408" s="30"/>
      <c r="D408" s="30"/>
      <c r="E408" s="30"/>
      <c r="F408" s="30"/>
    </row>
    <row r="409" spans="1:6" ht="12.75">
      <c r="A409" s="30"/>
      <c r="B409" s="30"/>
      <c r="C409" s="30"/>
      <c r="D409" s="30"/>
      <c r="E409" s="30"/>
      <c r="F409" s="30"/>
    </row>
    <row r="410" spans="1:6" ht="12.75">
      <c r="A410" s="30"/>
      <c r="B410" s="30"/>
      <c r="C410" s="30"/>
      <c r="D410" s="30"/>
      <c r="E410" s="30"/>
      <c r="F410" s="30"/>
    </row>
    <row r="411" spans="1:6" ht="12.75">
      <c r="A411" s="30"/>
      <c r="B411" s="30"/>
      <c r="C411" s="30"/>
      <c r="D411" s="30"/>
      <c r="E411" s="30"/>
      <c r="F411" s="30"/>
    </row>
    <row r="412" spans="1:6" ht="12.75">
      <c r="A412" s="30"/>
      <c r="B412" s="30"/>
      <c r="C412" s="30"/>
      <c r="D412" s="30"/>
      <c r="E412" s="30"/>
      <c r="F412" s="30"/>
    </row>
    <row r="413" spans="1:6" ht="12.75">
      <c r="A413" s="30"/>
      <c r="B413" s="30"/>
      <c r="C413" s="30"/>
      <c r="D413" s="30"/>
      <c r="E413" s="30"/>
      <c r="F413" s="30"/>
    </row>
    <row r="414" spans="1:6" ht="12.75">
      <c r="A414" s="30"/>
      <c r="B414" s="30"/>
      <c r="C414" s="30"/>
      <c r="D414" s="30"/>
      <c r="E414" s="30"/>
      <c r="F414" s="30"/>
    </row>
    <row r="415" spans="1:6" ht="12.75">
      <c r="A415" s="30"/>
      <c r="B415" s="30"/>
      <c r="C415" s="30"/>
      <c r="D415" s="30"/>
      <c r="E415" s="30"/>
      <c r="F415" s="30"/>
    </row>
    <row r="416" spans="1:6" ht="12.75">
      <c r="A416" s="30"/>
      <c r="B416" s="30"/>
      <c r="C416" s="30"/>
      <c r="D416" s="30"/>
      <c r="E416" s="30"/>
      <c r="F416" s="30"/>
    </row>
    <row r="417" spans="1:6" ht="12.75">
      <c r="A417" s="30"/>
      <c r="B417" s="30"/>
      <c r="C417" s="30"/>
      <c r="D417" s="30"/>
      <c r="E417" s="30"/>
      <c r="F417" s="30"/>
    </row>
    <row r="418" spans="1:6" ht="12.75">
      <c r="A418" s="30"/>
      <c r="B418" s="30"/>
      <c r="C418" s="30"/>
      <c r="D418" s="30"/>
      <c r="E418" s="30"/>
      <c r="F418" s="30"/>
    </row>
    <row r="419" spans="1:6" ht="12.75">
      <c r="A419" s="30"/>
      <c r="B419" s="30"/>
      <c r="C419" s="30"/>
      <c r="D419" s="30"/>
      <c r="E419" s="30"/>
      <c r="F419" s="30"/>
    </row>
    <row r="420" spans="1:6" ht="12.75">
      <c r="A420" s="30"/>
      <c r="B420" s="30"/>
      <c r="C420" s="30"/>
      <c r="D420" s="30"/>
      <c r="E420" s="30"/>
      <c r="F420" s="30"/>
    </row>
    <row r="421" spans="1:6" ht="12.75">
      <c r="A421" s="30"/>
      <c r="B421" s="30"/>
      <c r="C421" s="30"/>
      <c r="D421" s="30"/>
      <c r="E421" s="30"/>
      <c r="F421" s="30"/>
    </row>
    <row r="422" spans="1:6" ht="12.75">
      <c r="A422" s="30"/>
      <c r="B422" s="30"/>
      <c r="C422" s="30"/>
      <c r="D422" s="30"/>
      <c r="E422" s="30"/>
      <c r="F422" s="30"/>
    </row>
    <row r="423" spans="1:6" ht="12.75">
      <c r="A423" s="30"/>
      <c r="B423" s="30"/>
      <c r="C423" s="30"/>
      <c r="D423" s="30"/>
      <c r="E423" s="30"/>
      <c r="F423" s="30"/>
    </row>
    <row r="424" spans="1:6" ht="12.75">
      <c r="A424" s="30"/>
      <c r="B424" s="30"/>
      <c r="C424" s="30"/>
      <c r="D424" s="30"/>
      <c r="E424" s="30"/>
      <c r="F424" s="30"/>
    </row>
    <row r="425" spans="1:6" ht="12.75">
      <c r="A425" s="30"/>
      <c r="B425" s="30"/>
      <c r="C425" s="30"/>
      <c r="D425" s="30"/>
      <c r="E425" s="30"/>
      <c r="F425" s="30"/>
    </row>
    <row r="426" spans="1:6" ht="12.75">
      <c r="A426" s="30"/>
      <c r="B426" s="30"/>
      <c r="C426" s="30"/>
      <c r="D426" s="30"/>
      <c r="E426" s="30"/>
      <c r="F426" s="30"/>
    </row>
    <row r="427" spans="1:6" ht="12.75">
      <c r="A427" s="30"/>
      <c r="B427" s="30"/>
      <c r="C427" s="30"/>
      <c r="D427" s="30"/>
      <c r="E427" s="30"/>
      <c r="F427" s="30"/>
    </row>
    <row r="428" spans="1:6" ht="12.75">
      <c r="A428" s="30"/>
      <c r="B428" s="30"/>
      <c r="C428" s="30"/>
      <c r="D428" s="30"/>
      <c r="E428" s="30"/>
      <c r="F428" s="30"/>
    </row>
    <row r="429" spans="1:6" ht="12.75">
      <c r="A429" s="30"/>
      <c r="B429" s="30"/>
      <c r="C429" s="30"/>
      <c r="D429" s="30"/>
      <c r="E429" s="30"/>
      <c r="F429" s="30"/>
    </row>
    <row r="430" spans="1:6" ht="12.75">
      <c r="A430" s="30"/>
      <c r="B430" s="30"/>
      <c r="C430" s="30"/>
      <c r="D430" s="30"/>
      <c r="E430" s="30"/>
      <c r="F430" s="30"/>
    </row>
    <row r="431" spans="1:6" ht="12.75">
      <c r="A431" s="30"/>
      <c r="B431" s="30"/>
      <c r="C431" s="30"/>
      <c r="D431" s="30"/>
      <c r="E431" s="30"/>
      <c r="F431" s="30"/>
    </row>
    <row r="432" spans="1:6" ht="12.75">
      <c r="A432" s="30"/>
      <c r="B432" s="30"/>
      <c r="C432" s="30"/>
      <c r="D432" s="30"/>
      <c r="E432" s="30"/>
      <c r="F432" s="30"/>
    </row>
    <row r="433" spans="1:6" ht="12.75">
      <c r="A433" s="30"/>
      <c r="B433" s="30"/>
      <c r="C433" s="30"/>
      <c r="D433" s="30"/>
      <c r="E433" s="30"/>
      <c r="F433" s="30"/>
    </row>
    <row r="434" spans="1:6" ht="12.75">
      <c r="A434" s="30"/>
      <c r="B434" s="30"/>
      <c r="C434" s="30"/>
      <c r="D434" s="30"/>
      <c r="E434" s="30"/>
      <c r="F434" s="30"/>
    </row>
    <row r="435" spans="1:6" ht="12.75">
      <c r="A435" s="30"/>
      <c r="B435" s="30"/>
      <c r="C435" s="30"/>
      <c r="D435" s="30"/>
      <c r="E435" s="30"/>
      <c r="F435" s="30"/>
    </row>
    <row r="436" spans="1:6" ht="12.75">
      <c r="A436" s="30"/>
      <c r="B436" s="30"/>
      <c r="C436" s="30"/>
      <c r="D436" s="30"/>
      <c r="E436" s="30"/>
      <c r="F436" s="30"/>
    </row>
    <row r="437" spans="1:6" ht="12.75">
      <c r="A437" s="30"/>
      <c r="B437" s="30"/>
      <c r="C437" s="30"/>
      <c r="D437" s="30"/>
      <c r="E437" s="30"/>
      <c r="F437" s="30"/>
    </row>
    <row r="438" spans="1:6" ht="12.75">
      <c r="A438" s="30"/>
      <c r="B438" s="30"/>
      <c r="C438" s="30"/>
      <c r="D438" s="30"/>
      <c r="E438" s="30"/>
      <c r="F438" s="30"/>
    </row>
    <row r="439" spans="1:6" ht="12.75">
      <c r="A439" s="30"/>
      <c r="B439" s="30"/>
      <c r="C439" s="30"/>
      <c r="D439" s="30"/>
      <c r="E439" s="30"/>
      <c r="F439" s="30"/>
    </row>
    <row r="440" spans="1:6" ht="12.75">
      <c r="A440" s="30"/>
      <c r="B440" s="30"/>
      <c r="C440" s="30"/>
      <c r="D440" s="30"/>
      <c r="E440" s="30"/>
      <c r="F440" s="30"/>
    </row>
    <row r="441" spans="1:6" ht="12.75">
      <c r="A441" s="30"/>
      <c r="B441" s="30"/>
      <c r="C441" s="30"/>
      <c r="D441" s="30"/>
      <c r="E441" s="30"/>
      <c r="F441" s="30"/>
    </row>
    <row r="442" spans="1:6" ht="12.75">
      <c r="A442" s="30"/>
      <c r="B442" s="30"/>
      <c r="C442" s="30"/>
      <c r="D442" s="30"/>
      <c r="E442" s="30"/>
      <c r="F442" s="30"/>
    </row>
    <row r="443" spans="1:6" ht="12.75">
      <c r="A443" s="30"/>
      <c r="B443" s="30"/>
      <c r="C443" s="30"/>
      <c r="D443" s="30"/>
      <c r="E443" s="30"/>
      <c r="F443" s="30"/>
    </row>
    <row r="444" spans="1:6" ht="12.75">
      <c r="A444" s="30"/>
      <c r="B444" s="30"/>
      <c r="C444" s="30"/>
      <c r="D444" s="30"/>
      <c r="E444" s="30"/>
      <c r="F444" s="30"/>
    </row>
    <row r="445" spans="1:6" ht="12.75">
      <c r="A445" s="30"/>
      <c r="B445" s="30"/>
      <c r="C445" s="30"/>
      <c r="D445" s="30"/>
      <c r="E445" s="30"/>
      <c r="F445" s="30"/>
    </row>
  </sheetData>
  <sheetProtection/>
  <hyperlinks>
    <hyperlink ref="B6" location="Bilans!A1" tooltip="Kliknij tutaj aby przejść do bilansu!!!" display="Kliknij tutaj aby przejść do bilansu"/>
    <hyperlink ref="B22" location="'cash flow'!A1" display="Kliknij tutaj aby przejść do cash flow"/>
    <hyperlink ref="B8" location="'RZiS - porównawczy'!A1" display="Kliknij tutaj aby przejść do rachunku zysków i strat"/>
    <hyperlink ref="B20" location="'zestawienie zmian w kapitałach'!A1" display="Kliknij tutaj aby przejść do zestawienia zmian w kapitale własnym"/>
    <hyperlink ref="B16" location="'NOTA 3'!A1" display="Kliknij tutaj aby przejść noty do nr 3 &quot;rzeczowe aktywa trwałe&quot;"/>
    <hyperlink ref="B18" location="'NOTY cd'!A1" display="Kliknij tutaj aby przejść noty 4 do noty 25"/>
    <hyperlink ref="B10" location="'RZiS - kalkulacyjny'!A1" display="Kliknij tutaj aby przejść do rachunku zysków i strat"/>
    <hyperlink ref="B14" location="'NOTA 2'!A1" display="Kliknij tutaj aby przejść noty nr 1 &quot;wartości niematerialne i prawne&quot;"/>
    <hyperlink ref="B12" location="'NOTA 1'!A1" display="Kliknij tutaj aby przejść noty do nr 1 &quot;rzeczowe aktywa trwałe&quot;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8"/>
  <sheetViews>
    <sheetView showGridLines="0" zoomScale="75" zoomScaleNormal="75" zoomScalePageLayoutView="0" workbookViewId="0" topLeftCell="A1">
      <selection activeCell="H294" sqref="H294"/>
    </sheetView>
  </sheetViews>
  <sheetFormatPr defaultColWidth="9.00390625" defaultRowHeight="12.75"/>
  <cols>
    <col min="1" max="1" width="16.625" style="0" customWidth="1"/>
    <col min="2" max="2" width="17.75390625" style="0" customWidth="1"/>
    <col min="3" max="3" width="12.875" style="0" customWidth="1"/>
    <col min="4" max="4" width="15.00390625" style="0" customWidth="1"/>
    <col min="5" max="6" width="14.625" style="0" customWidth="1"/>
  </cols>
  <sheetData>
    <row r="1" ht="12.75">
      <c r="A1" s="29" t="s">
        <v>324</v>
      </c>
    </row>
    <row r="2" ht="12.75">
      <c r="A2" s="29" t="s">
        <v>325</v>
      </c>
    </row>
    <row r="4" spans="1:6" ht="25.5">
      <c r="A4" s="51"/>
      <c r="B4" s="51"/>
      <c r="C4" s="51"/>
      <c r="D4" s="51"/>
      <c r="E4" s="75" t="s">
        <v>528</v>
      </c>
      <c r="F4" s="75" t="s">
        <v>529</v>
      </c>
    </row>
    <row r="5" spans="1:6" ht="12.75">
      <c r="A5" s="155" t="s">
        <v>319</v>
      </c>
      <c r="B5" s="156"/>
      <c r="C5" s="156"/>
      <c r="D5" s="157"/>
      <c r="E5" s="74"/>
      <c r="F5" s="74"/>
    </row>
    <row r="6" spans="1:6" ht="54" customHeight="1">
      <c r="A6" s="155" t="s">
        <v>320</v>
      </c>
      <c r="B6" s="156"/>
      <c r="C6" s="156"/>
      <c r="D6" s="157"/>
      <c r="E6" s="67"/>
      <c r="F6" s="67"/>
    </row>
    <row r="7" spans="1:6" ht="15" customHeight="1">
      <c r="A7" s="150" t="s">
        <v>321</v>
      </c>
      <c r="B7" s="158"/>
      <c r="C7" s="158"/>
      <c r="D7" s="151"/>
      <c r="E7" s="65">
        <f>SUM(E5:E6)</f>
        <v>0</v>
      </c>
      <c r="F7" s="65">
        <f>SUM(F5:F6)</f>
        <v>0</v>
      </c>
    </row>
    <row r="10" spans="1:6" ht="12.75">
      <c r="A10" s="159" t="s">
        <v>322</v>
      </c>
      <c r="B10" s="159"/>
      <c r="C10" s="159"/>
      <c r="D10" s="159"/>
      <c r="E10" s="159"/>
      <c r="F10" s="159"/>
    </row>
    <row r="11" spans="1:6" ht="24.75" customHeight="1">
      <c r="A11" s="160" t="s">
        <v>323</v>
      </c>
      <c r="B11" s="160"/>
      <c r="C11" s="160"/>
      <c r="D11" s="160"/>
      <c r="E11" s="160"/>
      <c r="F11" s="160"/>
    </row>
    <row r="13" spans="1:6" ht="24.75" customHeight="1">
      <c r="A13" s="161" t="s">
        <v>326</v>
      </c>
      <c r="B13" s="161"/>
      <c r="C13" s="161"/>
      <c r="D13" s="161"/>
      <c r="E13" s="161"/>
      <c r="F13" s="161"/>
    </row>
    <row r="17" ht="12.75">
      <c r="A17" s="29" t="s">
        <v>327</v>
      </c>
    </row>
    <row r="18" ht="12.75">
      <c r="A18" s="29" t="s">
        <v>335</v>
      </c>
    </row>
    <row r="20" spans="1:6" ht="27.75" customHeight="1">
      <c r="A20" s="128" t="s">
        <v>334</v>
      </c>
      <c r="B20" s="128"/>
      <c r="C20" s="128"/>
      <c r="D20" s="128"/>
      <c r="E20" s="128"/>
      <c r="F20" s="128"/>
    </row>
    <row r="22" ht="12.75">
      <c r="A22" t="s">
        <v>336</v>
      </c>
    </row>
    <row r="23" spans="1:6" ht="53.25" customHeight="1">
      <c r="A23" s="56" t="s">
        <v>331</v>
      </c>
      <c r="B23" s="56" t="s">
        <v>333</v>
      </c>
      <c r="C23" s="56" t="s">
        <v>332</v>
      </c>
      <c r="D23" s="56" t="s">
        <v>328</v>
      </c>
      <c r="E23" s="56" t="s">
        <v>329</v>
      </c>
      <c r="F23" s="56" t="s">
        <v>330</v>
      </c>
    </row>
    <row r="24" spans="1:6" ht="12.75">
      <c r="A24" s="68"/>
      <c r="B24" s="68"/>
      <c r="C24" s="68"/>
      <c r="D24" s="68"/>
      <c r="E24" s="70"/>
      <c r="F24" s="70"/>
    </row>
    <row r="25" spans="1:6" ht="12.75">
      <c r="A25" s="68"/>
      <c r="B25" s="68"/>
      <c r="C25" s="68"/>
      <c r="D25" s="68"/>
      <c r="E25" s="70"/>
      <c r="F25" s="70"/>
    </row>
    <row r="26" spans="1:7" ht="12.75">
      <c r="A26" s="53" t="s">
        <v>292</v>
      </c>
      <c r="B26" s="53">
        <f>SUM(B24:B25)</f>
        <v>0</v>
      </c>
      <c r="C26" s="64">
        <f>SUM(C24:C25)</f>
        <v>0</v>
      </c>
      <c r="D26" s="53"/>
      <c r="E26" s="69">
        <f>SUM(E24:E25)</f>
        <v>0</v>
      </c>
      <c r="F26" s="69">
        <f>SUM(F24:F25)</f>
        <v>0</v>
      </c>
      <c r="G26" s="60"/>
    </row>
    <row r="28" spans="1:6" ht="26.25" customHeight="1">
      <c r="A28" s="128" t="s">
        <v>337</v>
      </c>
      <c r="B28" s="128"/>
      <c r="C28" s="128"/>
      <c r="D28" s="128"/>
      <c r="E28" s="128"/>
      <c r="F28" s="128"/>
    </row>
    <row r="30" spans="1:6" ht="27" customHeight="1">
      <c r="A30" s="128" t="s">
        <v>338</v>
      </c>
      <c r="B30" s="128"/>
      <c r="C30" s="128"/>
      <c r="D30" s="128"/>
      <c r="E30" s="128"/>
      <c r="F30" s="128"/>
    </row>
    <row r="34" ht="12.75">
      <c r="A34" s="29" t="s">
        <v>344</v>
      </c>
    </row>
    <row r="35" ht="12.75">
      <c r="A35" s="29" t="s">
        <v>451</v>
      </c>
    </row>
    <row r="37" spans="4:6" ht="52.5" customHeight="1">
      <c r="D37" s="56" t="s">
        <v>78</v>
      </c>
      <c r="E37" s="56" t="s">
        <v>452</v>
      </c>
      <c r="F37" s="56" t="s">
        <v>453</v>
      </c>
    </row>
    <row r="38" spans="1:6" ht="12.75">
      <c r="A38" s="133" t="s">
        <v>313</v>
      </c>
      <c r="B38" s="133"/>
      <c r="C38" s="133"/>
      <c r="D38" s="67"/>
      <c r="E38" s="67"/>
      <c r="F38" s="67"/>
    </row>
    <row r="39" spans="1:6" ht="12.75">
      <c r="A39" s="133" t="s">
        <v>339</v>
      </c>
      <c r="B39" s="133"/>
      <c r="C39" s="133"/>
      <c r="D39" s="67"/>
      <c r="E39" s="67"/>
      <c r="F39" s="67"/>
    </row>
    <row r="40" spans="1:6" ht="12.75">
      <c r="A40" s="133" t="s">
        <v>340</v>
      </c>
      <c r="B40" s="133"/>
      <c r="C40" s="133"/>
      <c r="D40" s="67"/>
      <c r="E40" s="67"/>
      <c r="F40" s="67"/>
    </row>
    <row r="41" spans="1:6" ht="12.75">
      <c r="A41" s="133" t="s">
        <v>315</v>
      </c>
      <c r="B41" s="133"/>
      <c r="C41" s="133"/>
      <c r="D41" s="65">
        <f>D38+D39-D40</f>
        <v>0</v>
      </c>
      <c r="E41" s="65">
        <f>E38+E39-E40</f>
        <v>0</v>
      </c>
      <c r="F41" s="65">
        <f>F38+F39-F40</f>
        <v>0</v>
      </c>
    </row>
    <row r="44" ht="12.75">
      <c r="A44" s="29" t="s">
        <v>345</v>
      </c>
    </row>
    <row r="45" ht="12.75">
      <c r="A45" s="29" t="s">
        <v>185</v>
      </c>
    </row>
    <row r="47" spans="1:6" ht="65.25" customHeight="1">
      <c r="A47" s="61"/>
      <c r="B47" s="56" t="s">
        <v>313</v>
      </c>
      <c r="C47" s="56" t="s">
        <v>339</v>
      </c>
      <c r="D47" s="56" t="s">
        <v>340</v>
      </c>
      <c r="E47" s="56" t="s">
        <v>341</v>
      </c>
      <c r="F47" s="56" t="s">
        <v>315</v>
      </c>
    </row>
    <row r="48" spans="1:6" ht="51">
      <c r="A48" s="50" t="s">
        <v>90</v>
      </c>
      <c r="B48" s="72"/>
      <c r="C48" s="72"/>
      <c r="D48" s="72"/>
      <c r="E48" s="72"/>
      <c r="F48" s="71">
        <f>B48+C48-D48-E48</f>
        <v>0</v>
      </c>
    </row>
    <row r="49" spans="1:6" ht="51">
      <c r="A49" s="55" t="s">
        <v>342</v>
      </c>
      <c r="B49" s="65">
        <f>SUM(B50:B51)</f>
        <v>0</v>
      </c>
      <c r="C49" s="65">
        <f>SUM(C50:C51)</f>
        <v>0</v>
      </c>
      <c r="D49" s="65">
        <f>SUM(D50:D51)</f>
        <v>0</v>
      </c>
      <c r="E49" s="65">
        <f>SUM(E50:E51)</f>
        <v>0</v>
      </c>
      <c r="F49" s="71">
        <f aca="true" t="shared" si="0" ref="F49:F55">B49+C49-D49-E49</f>
        <v>0</v>
      </c>
    </row>
    <row r="50" spans="1:6" ht="12.75">
      <c r="A50" s="54" t="s">
        <v>121</v>
      </c>
      <c r="B50" s="67"/>
      <c r="C50" s="67"/>
      <c r="D50" s="67"/>
      <c r="E50" s="67"/>
      <c r="F50" s="71">
        <f t="shared" si="0"/>
        <v>0</v>
      </c>
    </row>
    <row r="51" spans="1:6" ht="12.75">
      <c r="A51" s="54" t="s">
        <v>96</v>
      </c>
      <c r="B51" s="67"/>
      <c r="C51" s="67"/>
      <c r="D51" s="67"/>
      <c r="E51" s="67"/>
      <c r="F51" s="71">
        <f t="shared" si="0"/>
        <v>0</v>
      </c>
    </row>
    <row r="52" spans="1:6" ht="12.75">
      <c r="A52" s="54" t="s">
        <v>343</v>
      </c>
      <c r="B52" s="65">
        <f>SUM(B53:B54)</f>
        <v>0</v>
      </c>
      <c r="C52" s="65">
        <f>SUM(C53:C54)</f>
        <v>0</v>
      </c>
      <c r="D52" s="65">
        <f>SUM(D53:D54)</f>
        <v>0</v>
      </c>
      <c r="E52" s="65">
        <f>SUM(E53:E54)</f>
        <v>0</v>
      </c>
      <c r="F52" s="71">
        <f t="shared" si="0"/>
        <v>0</v>
      </c>
    </row>
    <row r="53" spans="1:6" ht="12.75">
      <c r="A53" s="54" t="s">
        <v>121</v>
      </c>
      <c r="B53" s="67"/>
      <c r="C53" s="67"/>
      <c r="D53" s="67"/>
      <c r="E53" s="67"/>
      <c r="F53" s="71">
        <f t="shared" si="0"/>
        <v>0</v>
      </c>
    </row>
    <row r="54" spans="1:6" ht="12.75">
      <c r="A54" s="54" t="s">
        <v>96</v>
      </c>
      <c r="B54" s="67"/>
      <c r="C54" s="67"/>
      <c r="D54" s="67"/>
      <c r="E54" s="67"/>
      <c r="F54" s="71">
        <f t="shared" si="0"/>
        <v>0</v>
      </c>
    </row>
    <row r="55" spans="1:6" ht="12.75">
      <c r="A55" s="53" t="s">
        <v>292</v>
      </c>
      <c r="B55" s="65">
        <f>B48+B49+B52</f>
        <v>0</v>
      </c>
      <c r="C55" s="65">
        <f>C48+C49+C52</f>
        <v>0</v>
      </c>
      <c r="D55" s="65">
        <f>D48+D49+D52</f>
        <v>0</v>
      </c>
      <c r="E55" s="65">
        <f>E48+E49+E52</f>
        <v>0</v>
      </c>
      <c r="F55" s="71">
        <f t="shared" si="0"/>
        <v>0</v>
      </c>
    </row>
    <row r="59" ht="12.75">
      <c r="A59" s="29" t="s">
        <v>358</v>
      </c>
    </row>
    <row r="60" ht="12.75">
      <c r="A60" s="29" t="s">
        <v>346</v>
      </c>
    </row>
    <row r="62" spans="3:6" ht="12.75">
      <c r="C62" s="132" t="s">
        <v>346</v>
      </c>
      <c r="D62" s="132"/>
      <c r="E62" s="132"/>
      <c r="F62" s="132"/>
    </row>
    <row r="63" spans="3:6" ht="12.75">
      <c r="C63" s="129" t="s">
        <v>347</v>
      </c>
      <c r="D63" s="129"/>
      <c r="E63" s="129" t="s">
        <v>348</v>
      </c>
      <c r="F63" s="129"/>
    </row>
    <row r="64" spans="1:6" ht="12.75">
      <c r="A64" s="150" t="s">
        <v>313</v>
      </c>
      <c r="B64" s="151"/>
      <c r="C64" s="137"/>
      <c r="D64" s="138"/>
      <c r="E64" s="137"/>
      <c r="F64" s="138"/>
    </row>
    <row r="65" spans="1:6" ht="12.75">
      <c r="A65" s="150" t="s">
        <v>339</v>
      </c>
      <c r="B65" s="151"/>
      <c r="C65" s="137"/>
      <c r="D65" s="138"/>
      <c r="E65" s="137"/>
      <c r="F65" s="138"/>
    </row>
    <row r="66" spans="1:6" ht="12.75">
      <c r="A66" s="150" t="s">
        <v>340</v>
      </c>
      <c r="B66" s="151"/>
      <c r="C66" s="137"/>
      <c r="D66" s="138"/>
      <c r="E66" s="137"/>
      <c r="F66" s="138"/>
    </row>
    <row r="67" spans="1:6" ht="12.75">
      <c r="A67" s="150" t="s">
        <v>341</v>
      </c>
      <c r="B67" s="151"/>
      <c r="C67" s="137"/>
      <c r="D67" s="138"/>
      <c r="E67" s="137"/>
      <c r="F67" s="138"/>
    </row>
    <row r="68" spans="1:6" ht="12.75">
      <c r="A68" s="150" t="s">
        <v>315</v>
      </c>
      <c r="B68" s="151"/>
      <c r="C68" s="139">
        <f>C64+C65-C66-C67</f>
        <v>0</v>
      </c>
      <c r="D68" s="140"/>
      <c r="E68" s="139">
        <f>E64+E65-E66-E67</f>
        <v>0</v>
      </c>
      <c r="F68" s="140"/>
    </row>
    <row r="72" ht="12.75">
      <c r="A72" s="29" t="s">
        <v>360</v>
      </c>
    </row>
    <row r="73" ht="12.75">
      <c r="A73" s="29" t="s">
        <v>359</v>
      </c>
    </row>
    <row r="75" spans="3:6" ht="26.25" customHeight="1">
      <c r="C75" s="153" t="s">
        <v>349</v>
      </c>
      <c r="D75" s="154"/>
      <c r="E75" s="154"/>
      <c r="F75" s="149"/>
    </row>
    <row r="76" spans="3:6" ht="28.5" customHeight="1">
      <c r="C76" s="56" t="s">
        <v>350</v>
      </c>
      <c r="D76" s="56" t="s">
        <v>351</v>
      </c>
      <c r="E76" s="56" t="s">
        <v>352</v>
      </c>
      <c r="F76" s="56" t="s">
        <v>292</v>
      </c>
    </row>
    <row r="77" spans="1:6" ht="12.75">
      <c r="A77" s="150" t="s">
        <v>104</v>
      </c>
      <c r="B77" s="151"/>
      <c r="C77" s="67"/>
      <c r="D77" s="67"/>
      <c r="E77" s="67"/>
      <c r="F77" s="65">
        <f aca="true" t="shared" si="1" ref="F77:F82">SUM(C77:E77)</f>
        <v>0</v>
      </c>
    </row>
    <row r="78" spans="1:6" ht="12.75">
      <c r="A78" s="150" t="s">
        <v>353</v>
      </c>
      <c r="B78" s="151"/>
      <c r="C78" s="65">
        <f>SUM(C79:C82)</f>
        <v>0</v>
      </c>
      <c r="D78" s="65">
        <f>SUM(D79:D82)</f>
        <v>0</v>
      </c>
      <c r="E78" s="65">
        <f>SUM(E79:E82)</f>
        <v>0</v>
      </c>
      <c r="F78" s="65">
        <f t="shared" si="1"/>
        <v>0</v>
      </c>
    </row>
    <row r="79" spans="1:6" ht="12.75">
      <c r="A79" s="150" t="s">
        <v>354</v>
      </c>
      <c r="B79" s="151"/>
      <c r="C79" s="67"/>
      <c r="D79" s="67"/>
      <c r="E79" s="67"/>
      <c r="F79" s="65">
        <f t="shared" si="1"/>
        <v>0</v>
      </c>
    </row>
    <row r="80" spans="1:6" ht="25.5" customHeight="1">
      <c r="A80" s="152" t="s">
        <v>355</v>
      </c>
      <c r="B80" s="133"/>
      <c r="C80" s="67"/>
      <c r="D80" s="67"/>
      <c r="E80" s="67"/>
      <c r="F80" s="65">
        <f t="shared" si="1"/>
        <v>0</v>
      </c>
    </row>
    <row r="81" spans="1:6" ht="12.75">
      <c r="A81" s="150" t="s">
        <v>356</v>
      </c>
      <c r="B81" s="151"/>
      <c r="C81" s="67"/>
      <c r="D81" s="67"/>
      <c r="E81" s="67"/>
      <c r="F81" s="65">
        <f t="shared" si="1"/>
        <v>0</v>
      </c>
    </row>
    <row r="82" spans="1:6" ht="12.75">
      <c r="A82" s="150" t="s">
        <v>357</v>
      </c>
      <c r="B82" s="151"/>
      <c r="C82" s="67"/>
      <c r="D82" s="67"/>
      <c r="E82" s="67"/>
      <c r="F82" s="65">
        <f t="shared" si="1"/>
        <v>0</v>
      </c>
    </row>
    <row r="83" spans="1:6" ht="12.75">
      <c r="A83" s="150" t="s">
        <v>292</v>
      </c>
      <c r="B83" s="151"/>
      <c r="C83" s="65">
        <f>C77+C78</f>
        <v>0</v>
      </c>
      <c r="D83" s="65">
        <f>D77+D78</f>
        <v>0</v>
      </c>
      <c r="E83" s="65">
        <f>E77+E78</f>
        <v>0</v>
      </c>
      <c r="F83" s="65">
        <f>F77+F78</f>
        <v>0</v>
      </c>
    </row>
    <row r="87" ht="12.75">
      <c r="A87" s="29" t="s">
        <v>373</v>
      </c>
    </row>
    <row r="88" ht="12.75">
      <c r="A88" s="29" t="s">
        <v>445</v>
      </c>
    </row>
    <row r="90" spans="5:6" ht="25.5">
      <c r="E90" s="75" t="s">
        <v>528</v>
      </c>
      <c r="F90" s="75" t="s">
        <v>529</v>
      </c>
    </row>
    <row r="91" spans="1:6" ht="12.75">
      <c r="A91" s="134" t="s">
        <v>361</v>
      </c>
      <c r="B91" s="135"/>
      <c r="C91" s="135"/>
      <c r="D91" s="136"/>
      <c r="E91" s="67"/>
      <c r="F91" s="67"/>
    </row>
    <row r="92" spans="1:6" ht="12.75">
      <c r="A92" s="134" t="s">
        <v>45</v>
      </c>
      <c r="B92" s="135"/>
      <c r="C92" s="135"/>
      <c r="D92" s="136"/>
      <c r="E92" s="67"/>
      <c r="F92" s="67"/>
    </row>
    <row r="93" spans="1:6" ht="12.75">
      <c r="A93" s="134" t="s">
        <v>362</v>
      </c>
      <c r="B93" s="135"/>
      <c r="C93" s="135"/>
      <c r="D93" s="136"/>
      <c r="E93" s="65">
        <f>SUM(E94:E96)</f>
        <v>0</v>
      </c>
      <c r="F93" s="65">
        <f>SUM(F94:F96)</f>
        <v>0</v>
      </c>
    </row>
    <row r="94" spans="1:6" ht="12.75">
      <c r="A94" s="134" t="s">
        <v>363</v>
      </c>
      <c r="B94" s="135"/>
      <c r="C94" s="135"/>
      <c r="D94" s="136"/>
      <c r="E94" s="67"/>
      <c r="F94" s="67"/>
    </row>
    <row r="95" spans="1:6" ht="12.75">
      <c r="A95" s="134" t="s">
        <v>364</v>
      </c>
      <c r="B95" s="135"/>
      <c r="C95" s="135"/>
      <c r="D95" s="136"/>
      <c r="E95" s="67"/>
      <c r="F95" s="67"/>
    </row>
    <row r="96" spans="1:6" ht="12.75">
      <c r="A96" s="134" t="s">
        <v>357</v>
      </c>
      <c r="B96" s="135"/>
      <c r="C96" s="135"/>
      <c r="D96" s="136"/>
      <c r="E96" s="67"/>
      <c r="F96" s="67"/>
    </row>
    <row r="97" spans="1:6" ht="12.75">
      <c r="A97" s="134" t="s">
        <v>365</v>
      </c>
      <c r="B97" s="135"/>
      <c r="C97" s="135"/>
      <c r="D97" s="136"/>
      <c r="E97" s="65">
        <f>E92+E93</f>
        <v>0</v>
      </c>
      <c r="F97" s="65">
        <f>F92+F93</f>
        <v>0</v>
      </c>
    </row>
    <row r="98" spans="1:6" ht="12.75">
      <c r="A98" s="134" t="s">
        <v>366</v>
      </c>
      <c r="B98" s="135"/>
      <c r="C98" s="135"/>
      <c r="D98" s="136"/>
      <c r="E98" s="65">
        <f>SUM(E99:E101)</f>
        <v>0</v>
      </c>
      <c r="F98" s="65">
        <f>SUM(F99:F101)</f>
        <v>0</v>
      </c>
    </row>
    <row r="99" spans="1:6" ht="12.75">
      <c r="A99" s="134" t="s">
        <v>363</v>
      </c>
      <c r="B99" s="135"/>
      <c r="C99" s="135"/>
      <c r="D99" s="136"/>
      <c r="E99" s="67"/>
      <c r="F99" s="67"/>
    </row>
    <row r="100" spans="1:6" ht="12.75">
      <c r="A100" s="134" t="s">
        <v>363</v>
      </c>
      <c r="B100" s="135"/>
      <c r="C100" s="135"/>
      <c r="D100" s="136"/>
      <c r="E100" s="67"/>
      <c r="F100" s="67"/>
    </row>
    <row r="101" spans="1:6" ht="12.75">
      <c r="A101" s="134" t="s">
        <v>357</v>
      </c>
      <c r="B101" s="135"/>
      <c r="C101" s="135"/>
      <c r="D101" s="136"/>
      <c r="E101" s="67"/>
      <c r="F101" s="67"/>
    </row>
    <row r="102" spans="1:6" ht="12.75">
      <c r="A102" s="134" t="s">
        <v>372</v>
      </c>
      <c r="B102" s="135"/>
      <c r="C102" s="135"/>
      <c r="D102" s="136"/>
      <c r="E102" s="65">
        <f>E98</f>
        <v>0</v>
      </c>
      <c r="F102" s="65">
        <f>F98</f>
        <v>0</v>
      </c>
    </row>
    <row r="106" ht="12.75">
      <c r="A106" s="29" t="s">
        <v>379</v>
      </c>
    </row>
    <row r="107" ht="12.75">
      <c r="A107" s="29" t="s">
        <v>446</v>
      </c>
    </row>
    <row r="109" spans="5:6" ht="25.5">
      <c r="E109" s="75" t="s">
        <v>528</v>
      </c>
      <c r="F109" s="75" t="s">
        <v>529</v>
      </c>
    </row>
    <row r="110" spans="1:6" ht="12.75">
      <c r="A110" s="134" t="s">
        <v>367</v>
      </c>
      <c r="B110" s="135"/>
      <c r="C110" s="135"/>
      <c r="D110" s="136"/>
      <c r="E110" s="67"/>
      <c r="F110" s="67"/>
    </row>
    <row r="111" spans="1:6" ht="12.75">
      <c r="A111" s="134" t="s">
        <v>368</v>
      </c>
      <c r="B111" s="135"/>
      <c r="C111" s="135"/>
      <c r="D111" s="136"/>
      <c r="E111" s="65">
        <f>SUM(E112:E114)</f>
        <v>0</v>
      </c>
      <c r="F111" s="65">
        <f>SUM(F112:F114)</f>
        <v>0</v>
      </c>
    </row>
    <row r="112" spans="1:6" ht="12.75">
      <c r="A112" s="134" t="s">
        <v>363</v>
      </c>
      <c r="B112" s="135"/>
      <c r="C112" s="135"/>
      <c r="D112" s="136"/>
      <c r="E112" s="67"/>
      <c r="F112" s="67"/>
    </row>
    <row r="113" spans="1:6" ht="12.75">
      <c r="A113" s="134" t="s">
        <v>364</v>
      </c>
      <c r="B113" s="135"/>
      <c r="C113" s="135"/>
      <c r="D113" s="136"/>
      <c r="E113" s="67"/>
      <c r="F113" s="67"/>
    </row>
    <row r="114" spans="1:6" ht="12.75">
      <c r="A114" s="134" t="s">
        <v>357</v>
      </c>
      <c r="B114" s="135"/>
      <c r="C114" s="135"/>
      <c r="D114" s="136"/>
      <c r="E114" s="67"/>
      <c r="F114" s="67"/>
    </row>
    <row r="115" spans="1:6" ht="12.75">
      <c r="A115" s="134" t="s">
        <v>369</v>
      </c>
      <c r="B115" s="135"/>
      <c r="C115" s="135"/>
      <c r="D115" s="136"/>
      <c r="E115" s="65">
        <f>SUM(E116:E118)</f>
        <v>0</v>
      </c>
      <c r="F115" s="65">
        <f>SUM(F116:F118)</f>
        <v>0</v>
      </c>
    </row>
    <row r="116" spans="1:6" ht="12.75">
      <c r="A116" s="134" t="s">
        <v>363</v>
      </c>
      <c r="B116" s="135"/>
      <c r="C116" s="135"/>
      <c r="D116" s="136"/>
      <c r="E116" s="67"/>
      <c r="F116" s="67"/>
    </row>
    <row r="117" spans="1:6" ht="12.75">
      <c r="A117" s="134" t="s">
        <v>363</v>
      </c>
      <c r="B117" s="135"/>
      <c r="C117" s="135"/>
      <c r="D117" s="136"/>
      <c r="E117" s="67"/>
      <c r="F117" s="67"/>
    </row>
    <row r="118" spans="1:6" ht="12.75">
      <c r="A118" s="134" t="s">
        <v>357</v>
      </c>
      <c r="B118" s="135"/>
      <c r="C118" s="135"/>
      <c r="D118" s="136"/>
      <c r="E118" s="67"/>
      <c r="F118" s="67"/>
    </row>
    <row r="119" spans="1:6" ht="12.75">
      <c r="A119" s="134" t="s">
        <v>119</v>
      </c>
      <c r="B119" s="135"/>
      <c r="C119" s="135"/>
      <c r="D119" s="136"/>
      <c r="E119" s="67"/>
      <c r="F119" s="67"/>
    </row>
    <row r="120" spans="1:6" ht="12.75">
      <c r="A120" s="134" t="s">
        <v>370</v>
      </c>
      <c r="B120" s="135"/>
      <c r="C120" s="135"/>
      <c r="D120" s="136"/>
      <c r="E120" s="67"/>
      <c r="F120" s="67"/>
    </row>
    <row r="121" spans="1:6" ht="12.75">
      <c r="A121" s="134" t="s">
        <v>368</v>
      </c>
      <c r="B121" s="135"/>
      <c r="C121" s="135"/>
      <c r="D121" s="136"/>
      <c r="E121" s="65">
        <f>SUM(E122:E124)</f>
        <v>0</v>
      </c>
      <c r="F121" s="65">
        <f>SUM(F122:F124)</f>
        <v>0</v>
      </c>
    </row>
    <row r="122" spans="1:6" ht="12.75">
      <c r="A122" s="134" t="s">
        <v>363</v>
      </c>
      <c r="B122" s="135"/>
      <c r="C122" s="135"/>
      <c r="D122" s="136"/>
      <c r="E122" s="67"/>
      <c r="F122" s="67"/>
    </row>
    <row r="123" spans="1:6" ht="12.75">
      <c r="A123" s="134" t="s">
        <v>363</v>
      </c>
      <c r="B123" s="135"/>
      <c r="C123" s="135"/>
      <c r="D123" s="136"/>
      <c r="E123" s="67"/>
      <c r="F123" s="67"/>
    </row>
    <row r="124" spans="1:6" ht="12.75">
      <c r="A124" s="134" t="s">
        <v>357</v>
      </c>
      <c r="B124" s="135"/>
      <c r="C124" s="135"/>
      <c r="D124" s="136"/>
      <c r="E124" s="67"/>
      <c r="F124" s="67"/>
    </row>
    <row r="125" spans="1:6" ht="12.75">
      <c r="A125" s="134" t="s">
        <v>369</v>
      </c>
      <c r="B125" s="135"/>
      <c r="C125" s="135"/>
      <c r="D125" s="136"/>
      <c r="E125" s="65">
        <f>SUM(E126:E128)</f>
        <v>0</v>
      </c>
      <c r="F125" s="65">
        <f>SUM(F126:F128)</f>
        <v>0</v>
      </c>
    </row>
    <row r="126" spans="1:6" ht="12.75">
      <c r="A126" s="134" t="s">
        <v>363</v>
      </c>
      <c r="B126" s="135"/>
      <c r="C126" s="135"/>
      <c r="D126" s="136"/>
      <c r="E126" s="67"/>
      <c r="F126" s="67"/>
    </row>
    <row r="127" spans="1:6" ht="12.75">
      <c r="A127" s="134" t="s">
        <v>363</v>
      </c>
      <c r="B127" s="135"/>
      <c r="C127" s="135"/>
      <c r="D127" s="136"/>
      <c r="E127" s="67"/>
      <c r="F127" s="67"/>
    </row>
    <row r="128" spans="1:6" ht="12.75">
      <c r="A128" s="134" t="s">
        <v>357</v>
      </c>
      <c r="B128" s="135"/>
      <c r="C128" s="135"/>
      <c r="D128" s="136"/>
      <c r="E128" s="67"/>
      <c r="F128" s="67"/>
    </row>
    <row r="129" spans="1:6" ht="12.75">
      <c r="A129" s="134" t="s">
        <v>371</v>
      </c>
      <c r="B129" s="135"/>
      <c r="C129" s="135"/>
      <c r="D129" s="136"/>
      <c r="E129" s="65">
        <f>E111+E115+E119+E121+E125</f>
        <v>0</v>
      </c>
      <c r="F129" s="65">
        <f>F111+F115+F119+F121+F125</f>
        <v>0</v>
      </c>
    </row>
    <row r="133" ht="12.75">
      <c r="A133" s="29" t="s">
        <v>390</v>
      </c>
    </row>
    <row r="134" ht="12.75">
      <c r="A134" s="29" t="s">
        <v>378</v>
      </c>
    </row>
    <row r="136" spans="1:6" ht="80.25" customHeight="1">
      <c r="A136" s="143" t="s">
        <v>374</v>
      </c>
      <c r="B136" s="143"/>
      <c r="C136" s="56" t="s">
        <v>375</v>
      </c>
      <c r="D136" s="143" t="s">
        <v>376</v>
      </c>
      <c r="E136" s="143"/>
      <c r="F136" s="56" t="s">
        <v>377</v>
      </c>
    </row>
    <row r="137" spans="1:6" ht="12.75">
      <c r="A137" s="146"/>
      <c r="B137" s="147"/>
      <c r="C137" s="67"/>
      <c r="D137" s="146"/>
      <c r="E137" s="147"/>
      <c r="F137" s="73"/>
    </row>
    <row r="138" spans="1:6" ht="12.75">
      <c r="A138" s="146"/>
      <c r="B138" s="147"/>
      <c r="C138" s="67"/>
      <c r="D138" s="146"/>
      <c r="E138" s="147"/>
      <c r="F138" s="73"/>
    </row>
    <row r="139" spans="1:6" ht="12.75">
      <c r="A139" s="144" t="s">
        <v>292</v>
      </c>
      <c r="B139" s="145"/>
      <c r="C139" s="65">
        <f>SUM(C137:C138)</f>
        <v>0</v>
      </c>
      <c r="D139" s="148"/>
      <c r="E139" s="149"/>
      <c r="F139" s="64">
        <f>SUM(F137:F138)</f>
        <v>0</v>
      </c>
    </row>
    <row r="141" ht="12.75">
      <c r="A141" s="29" t="s">
        <v>398</v>
      </c>
    </row>
    <row r="142" ht="12.75">
      <c r="A142" s="29" t="s">
        <v>380</v>
      </c>
    </row>
    <row r="144" spans="1:6" ht="51" customHeight="1">
      <c r="A144" s="143" t="s">
        <v>381</v>
      </c>
      <c r="B144" s="143"/>
      <c r="C144" s="143"/>
      <c r="D144" s="141" t="s">
        <v>382</v>
      </c>
      <c r="E144" s="142"/>
      <c r="F144" s="62"/>
    </row>
    <row r="145" spans="1:6" ht="12.75">
      <c r="A145" s="130" t="s">
        <v>383</v>
      </c>
      <c r="B145" s="130"/>
      <c r="C145" s="130"/>
      <c r="D145" s="137"/>
      <c r="E145" s="138"/>
      <c r="F145" s="63"/>
    </row>
    <row r="146" spans="1:6" ht="12.75">
      <c r="A146" s="130" t="s">
        <v>384</v>
      </c>
      <c r="B146" s="130"/>
      <c r="C146" s="130"/>
      <c r="D146" s="137"/>
      <c r="E146" s="138"/>
      <c r="F146" s="63"/>
    </row>
    <row r="147" spans="1:6" ht="12.75">
      <c r="A147" s="130" t="s">
        <v>385</v>
      </c>
      <c r="B147" s="130"/>
      <c r="C147" s="130"/>
      <c r="D147" s="137"/>
      <c r="E147" s="138"/>
      <c r="F147" s="63"/>
    </row>
    <row r="148" spans="1:6" ht="12.75">
      <c r="A148" s="130" t="s">
        <v>386</v>
      </c>
      <c r="B148" s="130"/>
      <c r="C148" s="130"/>
      <c r="D148" s="137"/>
      <c r="E148" s="138"/>
      <c r="F148" s="63"/>
    </row>
    <row r="149" spans="1:6" ht="12.75">
      <c r="A149" s="130" t="s">
        <v>385</v>
      </c>
      <c r="B149" s="130"/>
      <c r="C149" s="130"/>
      <c r="D149" s="137"/>
      <c r="E149" s="138"/>
      <c r="F149" s="63"/>
    </row>
    <row r="150" spans="1:6" ht="12.75">
      <c r="A150" s="130" t="s">
        <v>387</v>
      </c>
      <c r="B150" s="130"/>
      <c r="C150" s="130"/>
      <c r="D150" s="137"/>
      <c r="E150" s="138"/>
      <c r="F150" s="63"/>
    </row>
    <row r="151" spans="1:6" ht="12.75">
      <c r="A151" s="130" t="s">
        <v>388</v>
      </c>
      <c r="B151" s="130"/>
      <c r="C151" s="130"/>
      <c r="D151" s="137"/>
      <c r="E151" s="138"/>
      <c r="F151" s="63"/>
    </row>
    <row r="152" spans="1:6" ht="12.75">
      <c r="A152" s="130" t="s">
        <v>389</v>
      </c>
      <c r="B152" s="130"/>
      <c r="C152" s="130"/>
      <c r="D152" s="139">
        <f>SUM(D145:E151)</f>
        <v>0</v>
      </c>
      <c r="E152" s="140"/>
      <c r="F152" s="63"/>
    </row>
    <row r="156" ht="12.75">
      <c r="A156" s="29" t="s">
        <v>400</v>
      </c>
    </row>
    <row r="157" ht="12.75">
      <c r="A157" s="29" t="s">
        <v>391</v>
      </c>
    </row>
    <row r="159" spans="5:6" ht="38.25">
      <c r="E159" s="76" t="s">
        <v>530</v>
      </c>
      <c r="F159" s="76" t="s">
        <v>522</v>
      </c>
    </row>
    <row r="160" spans="1:6" ht="12.75">
      <c r="A160" s="134" t="s">
        <v>392</v>
      </c>
      <c r="B160" s="135"/>
      <c r="C160" s="135"/>
      <c r="D160" s="136"/>
      <c r="E160" s="67"/>
      <c r="F160" s="67"/>
    </row>
    <row r="161" spans="1:6" ht="12.75">
      <c r="A161" s="134" t="s">
        <v>364</v>
      </c>
      <c r="B161" s="135"/>
      <c r="C161" s="135"/>
      <c r="D161" s="136"/>
      <c r="E161" s="67"/>
      <c r="F161" s="67"/>
    </row>
    <row r="162" spans="1:6" ht="12.75">
      <c r="A162" s="134" t="s">
        <v>364</v>
      </c>
      <c r="B162" s="135"/>
      <c r="C162" s="135"/>
      <c r="D162" s="136"/>
      <c r="E162" s="67"/>
      <c r="F162" s="67"/>
    </row>
    <row r="163" spans="1:6" ht="12.75">
      <c r="A163" s="134" t="s">
        <v>393</v>
      </c>
      <c r="B163" s="135"/>
      <c r="C163" s="135"/>
      <c r="D163" s="136"/>
      <c r="E163" s="65">
        <f>SUM(E161:E162)</f>
        <v>0</v>
      </c>
      <c r="F163" s="65">
        <f>SUM(F161:F162)</f>
        <v>0</v>
      </c>
    </row>
    <row r="164" spans="1:6" ht="12.75">
      <c r="A164" s="134" t="s">
        <v>394</v>
      </c>
      <c r="B164" s="135"/>
      <c r="C164" s="135"/>
      <c r="D164" s="136"/>
      <c r="E164" s="65"/>
      <c r="F164" s="65"/>
    </row>
    <row r="165" spans="1:6" ht="12.75">
      <c r="A165" s="134" t="s">
        <v>364</v>
      </c>
      <c r="B165" s="135"/>
      <c r="C165" s="135"/>
      <c r="D165" s="136"/>
      <c r="E165" s="67"/>
      <c r="F165" s="67"/>
    </row>
    <row r="166" spans="1:6" ht="12.75">
      <c r="A166" s="134" t="s">
        <v>364</v>
      </c>
      <c r="B166" s="135"/>
      <c r="C166" s="135"/>
      <c r="D166" s="136"/>
      <c r="E166" s="67"/>
      <c r="F166" s="67"/>
    </row>
    <row r="167" spans="1:6" ht="12.75">
      <c r="A167" s="134" t="s">
        <v>395</v>
      </c>
      <c r="B167" s="135"/>
      <c r="C167" s="135"/>
      <c r="D167" s="136"/>
      <c r="E167" s="65">
        <f>SUM(E165:E166)</f>
        <v>0</v>
      </c>
      <c r="F167" s="65">
        <f>SUM(F165:F166)</f>
        <v>0</v>
      </c>
    </row>
    <row r="168" spans="1:6" ht="12.75">
      <c r="A168" s="134" t="s">
        <v>396</v>
      </c>
      <c r="B168" s="135"/>
      <c r="C168" s="135"/>
      <c r="D168" s="136"/>
      <c r="E168" s="65">
        <f>E163+E167</f>
        <v>0</v>
      </c>
      <c r="F168" s="65">
        <f>F163+F167</f>
        <v>0</v>
      </c>
    </row>
    <row r="172" ht="12.75">
      <c r="A172" s="29" t="s">
        <v>408</v>
      </c>
    </row>
    <row r="173" ht="12.75">
      <c r="A173" s="29" t="s">
        <v>461</v>
      </c>
    </row>
    <row r="175" spans="1:6" ht="12.75">
      <c r="A175" s="126" t="s">
        <v>399</v>
      </c>
      <c r="B175" s="126"/>
      <c r="C175" s="126"/>
      <c r="D175" s="126"/>
      <c r="E175" s="126"/>
      <c r="F175" s="126"/>
    </row>
    <row r="179" ht="12.75">
      <c r="A179" s="29" t="s">
        <v>413</v>
      </c>
    </row>
    <row r="180" ht="12.75">
      <c r="A180" s="29" t="s">
        <v>407</v>
      </c>
    </row>
    <row r="182" spans="5:6" ht="38.25">
      <c r="E182" s="76" t="s">
        <v>530</v>
      </c>
      <c r="F182" s="76" t="s">
        <v>522</v>
      </c>
    </row>
    <row r="183" spans="1:6" ht="12.75">
      <c r="A183" s="130" t="s">
        <v>401</v>
      </c>
      <c r="B183" s="130"/>
      <c r="C183" s="130"/>
      <c r="D183" s="130"/>
      <c r="E183" s="105">
        <f>'RZiS - porównawczy'!D50</f>
        <v>0</v>
      </c>
      <c r="F183" s="105">
        <f>'RZiS - porównawczy'!E50</f>
        <v>0</v>
      </c>
    </row>
    <row r="184" spans="1:6" ht="12.75">
      <c r="A184" s="130"/>
      <c r="B184" s="130"/>
      <c r="C184" s="130"/>
      <c r="D184" s="130"/>
      <c r="E184" s="65"/>
      <c r="F184" s="65"/>
    </row>
    <row r="185" spans="1:6" ht="12.75">
      <c r="A185" s="130" t="s">
        <v>454</v>
      </c>
      <c r="B185" s="130"/>
      <c r="C185" s="130"/>
      <c r="D185" s="130"/>
      <c r="E185" s="65"/>
      <c r="F185" s="65"/>
    </row>
    <row r="186" spans="1:6" ht="12.75">
      <c r="A186" s="130" t="s">
        <v>364</v>
      </c>
      <c r="B186" s="130"/>
      <c r="C186" s="130"/>
      <c r="D186" s="130"/>
      <c r="E186" s="67"/>
      <c r="F186" s="67"/>
    </row>
    <row r="187" spans="1:6" ht="12.75">
      <c r="A187" s="130" t="s">
        <v>364</v>
      </c>
      <c r="B187" s="130"/>
      <c r="C187" s="130"/>
      <c r="D187" s="130"/>
      <c r="E187" s="67"/>
      <c r="F187" s="67"/>
    </row>
    <row r="188" spans="1:6" ht="12.75">
      <c r="A188" s="130" t="s">
        <v>364</v>
      </c>
      <c r="B188" s="130"/>
      <c r="C188" s="130"/>
      <c r="D188" s="130"/>
      <c r="E188" s="67"/>
      <c r="F188" s="67"/>
    </row>
    <row r="189" spans="1:6" ht="12.75">
      <c r="A189" s="130" t="s">
        <v>292</v>
      </c>
      <c r="B189" s="130"/>
      <c r="C189" s="130"/>
      <c r="D189" s="130"/>
      <c r="E189" s="65">
        <f>SUM(E186:E188)</f>
        <v>0</v>
      </c>
      <c r="F189" s="65">
        <f>SUM(F186:F188)</f>
        <v>0</v>
      </c>
    </row>
    <row r="190" spans="1:6" ht="12.75">
      <c r="A190" s="130"/>
      <c r="B190" s="130"/>
      <c r="C190" s="130"/>
      <c r="D190" s="130"/>
      <c r="E190" s="65"/>
      <c r="F190" s="65"/>
    </row>
    <row r="191" spans="1:6" ht="12.75">
      <c r="A191" s="130" t="s">
        <v>402</v>
      </c>
      <c r="B191" s="130"/>
      <c r="C191" s="130"/>
      <c r="D191" s="130"/>
      <c r="E191" s="65"/>
      <c r="F191" s="65"/>
    </row>
    <row r="192" spans="1:6" ht="12.75">
      <c r="A192" s="130" t="s">
        <v>364</v>
      </c>
      <c r="B192" s="130"/>
      <c r="C192" s="130"/>
      <c r="D192" s="130"/>
      <c r="E192" s="67"/>
      <c r="F192" s="67"/>
    </row>
    <row r="193" spans="1:6" ht="12.75">
      <c r="A193" s="130" t="s">
        <v>364</v>
      </c>
      <c r="B193" s="130"/>
      <c r="C193" s="130"/>
      <c r="D193" s="130"/>
      <c r="E193" s="67"/>
      <c r="F193" s="67"/>
    </row>
    <row r="194" spans="1:6" ht="12.75">
      <c r="A194" s="130" t="s">
        <v>364</v>
      </c>
      <c r="B194" s="130"/>
      <c r="C194" s="130"/>
      <c r="D194" s="130"/>
      <c r="E194" s="67"/>
      <c r="F194" s="67"/>
    </row>
    <row r="195" spans="1:6" ht="12.75">
      <c r="A195" s="130" t="s">
        <v>292</v>
      </c>
      <c r="B195" s="130"/>
      <c r="C195" s="130"/>
      <c r="D195" s="130"/>
      <c r="E195" s="65">
        <f>SUM(E192:E194)</f>
        <v>0</v>
      </c>
      <c r="F195" s="65">
        <f>SUM(F192:F194)</f>
        <v>0</v>
      </c>
    </row>
    <row r="196" spans="1:6" ht="12.75">
      <c r="A196" s="130"/>
      <c r="B196" s="130"/>
      <c r="C196" s="130"/>
      <c r="D196" s="130"/>
      <c r="E196" s="65"/>
      <c r="F196" s="65"/>
    </row>
    <row r="197" spans="1:6" ht="12.75">
      <c r="A197" s="130" t="s">
        <v>403</v>
      </c>
      <c r="B197" s="130"/>
      <c r="C197" s="130"/>
      <c r="D197" s="130"/>
      <c r="E197" s="65"/>
      <c r="F197" s="65"/>
    </row>
    <row r="198" spans="1:6" ht="12.75">
      <c r="A198" s="130" t="s">
        <v>364</v>
      </c>
      <c r="B198" s="130"/>
      <c r="C198" s="130"/>
      <c r="D198" s="130"/>
      <c r="E198" s="67"/>
      <c r="F198" s="67"/>
    </row>
    <row r="199" spans="1:6" ht="12.75">
      <c r="A199" s="130" t="s">
        <v>364</v>
      </c>
      <c r="B199" s="130"/>
      <c r="C199" s="130"/>
      <c r="D199" s="130"/>
      <c r="E199" s="67"/>
      <c r="F199" s="67"/>
    </row>
    <row r="200" spans="1:6" ht="12.75">
      <c r="A200" s="130" t="s">
        <v>364</v>
      </c>
      <c r="B200" s="130"/>
      <c r="C200" s="130"/>
      <c r="D200" s="130"/>
      <c r="E200" s="67"/>
      <c r="F200" s="67"/>
    </row>
    <row r="201" spans="1:6" ht="12.75">
      <c r="A201" s="130" t="s">
        <v>292</v>
      </c>
      <c r="B201" s="130"/>
      <c r="C201" s="130"/>
      <c r="D201" s="130"/>
      <c r="E201" s="65">
        <f>SUM(E198:E200)</f>
        <v>0</v>
      </c>
      <c r="F201" s="65">
        <f>SUM(F198:F200)</f>
        <v>0</v>
      </c>
    </row>
    <row r="202" spans="1:6" ht="12.75">
      <c r="A202" s="130"/>
      <c r="B202" s="130"/>
      <c r="C202" s="130"/>
      <c r="D202" s="130"/>
      <c r="E202" s="65"/>
      <c r="F202" s="65"/>
    </row>
    <row r="203" spans="1:6" ht="12.75">
      <c r="A203" s="130" t="s">
        <v>404</v>
      </c>
      <c r="B203" s="130"/>
      <c r="C203" s="130"/>
      <c r="D203" s="130"/>
      <c r="E203" s="65">
        <f>E183+E189-E195+E201</f>
        <v>0</v>
      </c>
      <c r="F203" s="65">
        <f>F183+F189-F195+F201</f>
        <v>0</v>
      </c>
    </row>
    <row r="204" spans="1:6" ht="12.75">
      <c r="A204" s="130" t="s">
        <v>405</v>
      </c>
      <c r="B204" s="130"/>
      <c r="C204" s="130"/>
      <c r="D204" s="130"/>
      <c r="E204" s="67"/>
      <c r="F204" s="67"/>
    </row>
    <row r="205" spans="1:6" ht="12.75">
      <c r="A205" s="130" t="s">
        <v>406</v>
      </c>
      <c r="B205" s="130"/>
      <c r="C205" s="130"/>
      <c r="D205" s="130"/>
      <c r="E205" s="65">
        <f>E203-E204</f>
        <v>0</v>
      </c>
      <c r="F205" s="65">
        <f>F203-F204</f>
        <v>0</v>
      </c>
    </row>
    <row r="206" spans="1:6" ht="12.75">
      <c r="A206" s="130" t="s">
        <v>521</v>
      </c>
      <c r="B206" s="130"/>
      <c r="C206" s="130"/>
      <c r="D206" s="130"/>
      <c r="E206" s="65">
        <f>IF(E205&gt;0,E205*0.19,0)</f>
        <v>0</v>
      </c>
      <c r="F206" s="65">
        <f>IF(F205&gt;0,F205*0.19,0)</f>
        <v>0</v>
      </c>
    </row>
    <row r="209" ht="12.75">
      <c r="A209" s="29" t="s">
        <v>423</v>
      </c>
    </row>
    <row r="210" ht="12.75">
      <c r="A210" s="29" t="s">
        <v>409</v>
      </c>
    </row>
    <row r="212" spans="5:6" ht="25.5">
      <c r="E212" s="75" t="s">
        <v>528</v>
      </c>
      <c r="F212" s="75" t="s">
        <v>529</v>
      </c>
    </row>
    <row r="213" spans="1:6" ht="12.75">
      <c r="A213" s="130" t="s">
        <v>410</v>
      </c>
      <c r="B213" s="130"/>
      <c r="C213" s="130"/>
      <c r="D213" s="130"/>
      <c r="E213" s="65"/>
      <c r="F213" s="65"/>
    </row>
    <row r="214" spans="1:6" ht="12.75">
      <c r="A214" s="130" t="s">
        <v>364</v>
      </c>
      <c r="B214" s="130"/>
      <c r="C214" s="130"/>
      <c r="D214" s="130"/>
      <c r="E214" s="67"/>
      <c r="F214" s="67"/>
    </row>
    <row r="215" spans="1:6" ht="12.75">
      <c r="A215" s="130" t="s">
        <v>364</v>
      </c>
      <c r="B215" s="130"/>
      <c r="C215" s="130"/>
      <c r="D215" s="130"/>
      <c r="E215" s="67"/>
      <c r="F215" s="67"/>
    </row>
    <row r="216" spans="1:6" ht="12.75">
      <c r="A216" s="130" t="s">
        <v>364</v>
      </c>
      <c r="B216" s="130"/>
      <c r="C216" s="130"/>
      <c r="D216" s="130"/>
      <c r="E216" s="67"/>
      <c r="F216" s="67"/>
    </row>
    <row r="217" spans="1:6" ht="12.75">
      <c r="A217" s="130" t="s">
        <v>292</v>
      </c>
      <c r="B217" s="130"/>
      <c r="C217" s="130"/>
      <c r="D217" s="130"/>
      <c r="E217" s="65">
        <f>SUM(E214:E216)</f>
        <v>0</v>
      </c>
      <c r="F217" s="65">
        <f>SUM(F214:F216)</f>
        <v>0</v>
      </c>
    </row>
    <row r="218" spans="1:6" ht="12.75">
      <c r="A218" s="130"/>
      <c r="B218" s="130"/>
      <c r="C218" s="130"/>
      <c r="D218" s="130"/>
      <c r="E218" s="65"/>
      <c r="F218" s="65"/>
    </row>
    <row r="219" spans="1:6" ht="12.75">
      <c r="A219" s="130" t="s">
        <v>447</v>
      </c>
      <c r="B219" s="130"/>
      <c r="C219" s="130"/>
      <c r="D219" s="130"/>
      <c r="E219" s="65">
        <f>E217*0.19</f>
        <v>0</v>
      </c>
      <c r="F219" s="65">
        <f>F217*0.19</f>
        <v>0</v>
      </c>
    </row>
    <row r="220" spans="1:6" ht="12.75">
      <c r="A220" s="130"/>
      <c r="B220" s="130"/>
      <c r="C220" s="130"/>
      <c r="D220" s="130"/>
      <c r="E220" s="65"/>
      <c r="F220" s="65"/>
    </row>
    <row r="221" spans="1:6" ht="12.75">
      <c r="A221" s="130" t="s">
        <v>411</v>
      </c>
      <c r="B221" s="130"/>
      <c r="C221" s="130"/>
      <c r="D221" s="130"/>
      <c r="E221" s="65"/>
      <c r="F221" s="65"/>
    </row>
    <row r="222" spans="1:6" ht="12.75">
      <c r="A222" s="130" t="s">
        <v>364</v>
      </c>
      <c r="B222" s="130"/>
      <c r="C222" s="130"/>
      <c r="D222" s="130"/>
      <c r="E222" s="67"/>
      <c r="F222" s="67"/>
    </row>
    <row r="223" spans="1:6" ht="12.75">
      <c r="A223" s="130" t="s">
        <v>364</v>
      </c>
      <c r="B223" s="130"/>
      <c r="C223" s="130"/>
      <c r="D223" s="130"/>
      <c r="E223" s="67"/>
      <c r="F223" s="67"/>
    </row>
    <row r="224" spans="1:6" ht="12.75">
      <c r="A224" s="130" t="s">
        <v>364</v>
      </c>
      <c r="B224" s="130"/>
      <c r="C224" s="130"/>
      <c r="D224" s="130"/>
      <c r="E224" s="67"/>
      <c r="F224" s="67"/>
    </row>
    <row r="225" spans="1:6" ht="12.75">
      <c r="A225" s="130" t="s">
        <v>292</v>
      </c>
      <c r="B225" s="130"/>
      <c r="C225" s="130"/>
      <c r="D225" s="130"/>
      <c r="E225" s="65">
        <f>SUM(E222:E224)</f>
        <v>0</v>
      </c>
      <c r="F225" s="65">
        <f>SUM(F222:F224)</f>
        <v>0</v>
      </c>
    </row>
    <row r="226" spans="1:6" ht="12.75">
      <c r="A226" s="130"/>
      <c r="B226" s="130"/>
      <c r="C226" s="130"/>
      <c r="D226" s="130"/>
      <c r="E226" s="65"/>
      <c r="F226" s="65"/>
    </row>
    <row r="227" spans="1:6" ht="12.75">
      <c r="A227" s="130" t="s">
        <v>448</v>
      </c>
      <c r="B227" s="130"/>
      <c r="C227" s="130"/>
      <c r="D227" s="130"/>
      <c r="E227" s="65">
        <f>E225*0.19</f>
        <v>0</v>
      </c>
      <c r="F227" s="65">
        <f>F225*0.19</f>
        <v>0</v>
      </c>
    </row>
    <row r="231" ht="12.75">
      <c r="A231" s="29" t="s">
        <v>430</v>
      </c>
    </row>
    <row r="232" ht="12.75">
      <c r="A232" s="29" t="s">
        <v>455</v>
      </c>
    </row>
    <row r="234" spans="5:6" ht="38.25">
      <c r="E234" s="76" t="s">
        <v>530</v>
      </c>
      <c r="F234" s="76" t="s">
        <v>522</v>
      </c>
    </row>
    <row r="235" spans="1:6" ht="12.75">
      <c r="A235" s="133" t="s">
        <v>132</v>
      </c>
      <c r="B235" s="133"/>
      <c r="C235" s="133"/>
      <c r="D235" s="133"/>
      <c r="E235" s="67"/>
      <c r="F235" s="67"/>
    </row>
    <row r="236" spans="1:6" ht="12.75">
      <c r="A236" s="133" t="s">
        <v>133</v>
      </c>
      <c r="B236" s="133"/>
      <c r="C236" s="133"/>
      <c r="D236" s="133"/>
      <c r="E236" s="67"/>
      <c r="F236" s="67"/>
    </row>
    <row r="237" spans="1:6" ht="12.75">
      <c r="A237" s="133" t="s">
        <v>134</v>
      </c>
      <c r="B237" s="133"/>
      <c r="C237" s="133"/>
      <c r="D237" s="133"/>
      <c r="E237" s="67"/>
      <c r="F237" s="67"/>
    </row>
    <row r="238" spans="1:6" ht="12.75">
      <c r="A238" s="133" t="s">
        <v>456</v>
      </c>
      <c r="B238" s="133"/>
      <c r="C238" s="133"/>
      <c r="D238" s="133"/>
      <c r="E238" s="67"/>
      <c r="F238" s="67"/>
    </row>
    <row r="239" spans="1:6" ht="12.75">
      <c r="A239" s="133" t="s">
        <v>137</v>
      </c>
      <c r="B239" s="133"/>
      <c r="C239" s="133"/>
      <c r="D239" s="133"/>
      <c r="E239" s="67"/>
      <c r="F239" s="67"/>
    </row>
    <row r="240" spans="1:6" ht="12.75">
      <c r="A240" s="133" t="s">
        <v>457</v>
      </c>
      <c r="B240" s="133"/>
      <c r="C240" s="133"/>
      <c r="D240" s="133"/>
      <c r="E240" s="67"/>
      <c r="F240" s="67"/>
    </row>
    <row r="241" spans="1:6" ht="12.75">
      <c r="A241" s="133" t="s">
        <v>139</v>
      </c>
      <c r="B241" s="133"/>
      <c r="C241" s="133"/>
      <c r="D241" s="133"/>
      <c r="E241" s="67"/>
      <c r="F241" s="67"/>
    </row>
    <row r="242" spans="1:6" ht="12.75">
      <c r="A242" s="133" t="s">
        <v>520</v>
      </c>
      <c r="B242" s="133"/>
      <c r="C242" s="133"/>
      <c r="D242" s="133"/>
      <c r="E242" s="65">
        <f>SUM(E235:E241)</f>
        <v>0</v>
      </c>
      <c r="F242" s="65">
        <f>SUM(F235:F241)</f>
        <v>0</v>
      </c>
    </row>
    <row r="243" spans="1:6" ht="12.75">
      <c r="A243" s="133" t="s">
        <v>458</v>
      </c>
      <c r="B243" s="133"/>
      <c r="C243" s="133"/>
      <c r="D243" s="133"/>
      <c r="E243" s="67"/>
      <c r="F243" s="67"/>
    </row>
    <row r="247" ht="12.75">
      <c r="A247" s="29" t="s">
        <v>437</v>
      </c>
    </row>
    <row r="248" ht="12.75">
      <c r="A248" s="29" t="s">
        <v>414</v>
      </c>
    </row>
    <row r="250" spans="5:6" ht="38.25">
      <c r="E250" s="76" t="s">
        <v>530</v>
      </c>
      <c r="F250" s="76" t="s">
        <v>522</v>
      </c>
    </row>
    <row r="251" spans="1:6" ht="12.75">
      <c r="A251" s="130" t="s">
        <v>415</v>
      </c>
      <c r="B251" s="130"/>
      <c r="C251" s="130"/>
      <c r="D251" s="130"/>
      <c r="E251" s="65">
        <f>SUM(E252:E253)</f>
        <v>0</v>
      </c>
      <c r="F251" s="65">
        <f>SUM(F252:F253)</f>
        <v>0</v>
      </c>
    </row>
    <row r="252" spans="1:6" ht="12.75">
      <c r="A252" s="130" t="s">
        <v>416</v>
      </c>
      <c r="B252" s="130"/>
      <c r="C252" s="130"/>
      <c r="D252" s="130"/>
      <c r="E252" s="67"/>
      <c r="F252" s="67"/>
    </row>
    <row r="253" spans="1:6" ht="12.75">
      <c r="A253" s="130" t="s">
        <v>417</v>
      </c>
      <c r="B253" s="130"/>
      <c r="C253" s="130"/>
      <c r="D253" s="130"/>
      <c r="E253" s="67"/>
      <c r="F253" s="67"/>
    </row>
    <row r="254" spans="1:6" ht="12.75">
      <c r="A254" s="130" t="s">
        <v>418</v>
      </c>
      <c r="B254" s="130"/>
      <c r="C254" s="130"/>
      <c r="D254" s="130"/>
      <c r="E254" s="65">
        <f>SUM(E255:E256)</f>
        <v>0</v>
      </c>
      <c r="F254" s="65">
        <f>SUM(F255:F256)</f>
        <v>0</v>
      </c>
    </row>
    <row r="255" spans="1:6" ht="12.75">
      <c r="A255" s="130" t="s">
        <v>416</v>
      </c>
      <c r="B255" s="130"/>
      <c r="C255" s="130"/>
      <c r="D255" s="130"/>
      <c r="E255" s="67"/>
      <c r="F255" s="67"/>
    </row>
    <row r="256" spans="1:6" ht="12.75">
      <c r="A256" s="130" t="s">
        <v>417</v>
      </c>
      <c r="B256" s="130"/>
      <c r="C256" s="130"/>
      <c r="D256" s="130"/>
      <c r="E256" s="67"/>
      <c r="F256" s="67"/>
    </row>
    <row r="257" spans="1:6" ht="12.75">
      <c r="A257" s="130" t="s">
        <v>419</v>
      </c>
      <c r="B257" s="130"/>
      <c r="C257" s="130"/>
      <c r="D257" s="130"/>
      <c r="E257" s="65">
        <f>SUM(E258:E259)</f>
        <v>0</v>
      </c>
      <c r="F257" s="65">
        <f>SUM(F258:F259)</f>
        <v>0</v>
      </c>
    </row>
    <row r="258" spans="1:6" ht="12.75">
      <c r="A258" s="130" t="s">
        <v>420</v>
      </c>
      <c r="B258" s="130"/>
      <c r="C258" s="130"/>
      <c r="D258" s="130"/>
      <c r="E258" s="65">
        <f>E252-E255</f>
        <v>0</v>
      </c>
      <c r="F258" s="65">
        <f>F252-F255</f>
        <v>0</v>
      </c>
    </row>
    <row r="259" spans="1:6" ht="12.75">
      <c r="A259" s="130" t="s">
        <v>421</v>
      </c>
      <c r="B259" s="130"/>
      <c r="C259" s="130"/>
      <c r="D259" s="130"/>
      <c r="E259" s="65">
        <f>E253-E256</f>
        <v>0</v>
      </c>
      <c r="F259" s="65">
        <f>F253-F256</f>
        <v>0</v>
      </c>
    </row>
    <row r="260" spans="1:6" ht="12.75">
      <c r="A260" s="130" t="s">
        <v>422</v>
      </c>
      <c r="B260" s="130"/>
      <c r="C260" s="130"/>
      <c r="D260" s="130"/>
      <c r="E260" s="67"/>
      <c r="F260" s="67"/>
    </row>
    <row r="264" ht="12.75">
      <c r="A264" s="29" t="s">
        <v>440</v>
      </c>
    </row>
    <row r="265" ht="12.75">
      <c r="A265" s="29" t="s">
        <v>424</v>
      </c>
    </row>
    <row r="267" spans="5:6" ht="25.5">
      <c r="E267" s="75" t="s">
        <v>528</v>
      </c>
      <c r="F267" s="75" t="s">
        <v>529</v>
      </c>
    </row>
    <row r="268" spans="1:6" ht="12.75">
      <c r="A268" s="130" t="s">
        <v>425</v>
      </c>
      <c r="B268" s="130"/>
      <c r="C268" s="130"/>
      <c r="D268" s="130"/>
      <c r="E268" s="67"/>
      <c r="F268" s="67"/>
    </row>
    <row r="269" spans="1:6" ht="12.75">
      <c r="A269" s="130" t="s">
        <v>426</v>
      </c>
      <c r="B269" s="130"/>
      <c r="C269" s="130"/>
      <c r="D269" s="130"/>
      <c r="E269" s="67"/>
      <c r="F269" s="67"/>
    </row>
    <row r="270" spans="1:6" ht="12.75">
      <c r="A270" s="130" t="s">
        <v>427</v>
      </c>
      <c r="B270" s="130"/>
      <c r="C270" s="130"/>
      <c r="D270" s="130"/>
      <c r="E270" s="67"/>
      <c r="F270" s="67"/>
    </row>
    <row r="271" spans="1:6" ht="12.75">
      <c r="A271" s="130" t="s">
        <v>428</v>
      </c>
      <c r="B271" s="130"/>
      <c r="C271" s="130"/>
      <c r="D271" s="130"/>
      <c r="E271" s="67"/>
      <c r="F271" s="67"/>
    </row>
    <row r="272" spans="1:6" ht="12.75">
      <c r="A272" s="130" t="s">
        <v>429</v>
      </c>
      <c r="B272" s="130"/>
      <c r="C272" s="130"/>
      <c r="D272" s="130"/>
      <c r="E272" s="65">
        <f>SUM(E268:E271)</f>
        <v>0</v>
      </c>
      <c r="F272" s="65">
        <f>SUM(F268:F271)</f>
        <v>0</v>
      </c>
    </row>
    <row r="274" spans="1:6" ht="24.75" customHeight="1">
      <c r="A274" s="128" t="s">
        <v>449</v>
      </c>
      <c r="B274" s="128"/>
      <c r="C274" s="128"/>
      <c r="D274" s="128"/>
      <c r="E274" s="128"/>
      <c r="F274" s="128"/>
    </row>
    <row r="277" ht="12.75">
      <c r="A277" s="29" t="s">
        <v>450</v>
      </c>
    </row>
    <row r="278" ht="12.75">
      <c r="A278" s="29" t="s">
        <v>431</v>
      </c>
    </row>
    <row r="280" spans="4:6" ht="12.75">
      <c r="D280" s="52" t="s">
        <v>432</v>
      </c>
      <c r="E280" s="52" t="s">
        <v>433</v>
      </c>
      <c r="F280" s="52" t="s">
        <v>292</v>
      </c>
    </row>
    <row r="281" spans="1:6" ht="12.75">
      <c r="A281" s="130" t="s">
        <v>434</v>
      </c>
      <c r="B281" s="130"/>
      <c r="C281" s="130"/>
      <c r="D281" s="68"/>
      <c r="E281" s="68"/>
      <c r="F281" s="53">
        <f>SUM(D281:E281)</f>
        <v>0</v>
      </c>
    </row>
    <row r="282" spans="1:6" ht="12.75">
      <c r="A282" s="130" t="s">
        <v>435</v>
      </c>
      <c r="B282" s="130"/>
      <c r="C282" s="130"/>
      <c r="D282" s="68"/>
      <c r="E282" s="68"/>
      <c r="F282" s="53">
        <f>SUM(D282:E282)</f>
        <v>0</v>
      </c>
    </row>
    <row r="283" spans="1:6" ht="12.75">
      <c r="A283" s="130" t="s">
        <v>436</v>
      </c>
      <c r="B283" s="130"/>
      <c r="C283" s="130"/>
      <c r="D283" s="53">
        <f>SUM(D281:D282)</f>
        <v>0</v>
      </c>
      <c r="E283" s="53">
        <f>SUM(E281:E282)</f>
        <v>0</v>
      </c>
      <c r="F283" s="53">
        <f>SUM(D283:E283)</f>
        <v>0</v>
      </c>
    </row>
    <row r="287" ht="12.75">
      <c r="A287" s="29" t="s">
        <v>459</v>
      </c>
    </row>
    <row r="288" ht="12.75">
      <c r="A288" s="29" t="s">
        <v>463</v>
      </c>
    </row>
    <row r="290" spans="1:6" ht="38.25" customHeight="1">
      <c r="A290" s="128" t="s">
        <v>533</v>
      </c>
      <c r="B290" s="128"/>
      <c r="C290" s="128"/>
      <c r="D290" s="128"/>
      <c r="E290" s="128"/>
      <c r="F290" s="128"/>
    </row>
    <row r="292" spans="1:6" ht="40.5" customHeight="1">
      <c r="A292" s="128" t="s">
        <v>531</v>
      </c>
      <c r="B292" s="128"/>
      <c r="C292" s="128"/>
      <c r="D292" s="128"/>
      <c r="E292" s="128"/>
      <c r="F292" s="128"/>
    </row>
    <row r="296" ht="12.75">
      <c r="A296" s="29" t="s">
        <v>464</v>
      </c>
    </row>
    <row r="297" ht="12.75">
      <c r="A297" s="29" t="s">
        <v>462</v>
      </c>
    </row>
    <row r="299" spans="1:6" ht="27" customHeight="1">
      <c r="A299" s="128" t="s">
        <v>441</v>
      </c>
      <c r="B299" s="128"/>
      <c r="C299" s="128"/>
      <c r="D299" s="128"/>
      <c r="E299" s="128"/>
      <c r="F299" s="128"/>
    </row>
    <row r="300" spans="1:6" ht="10.5" customHeight="1">
      <c r="A300" s="59"/>
      <c r="B300" s="59"/>
      <c r="C300" s="59"/>
      <c r="D300" s="59"/>
      <c r="E300" s="59"/>
      <c r="F300" s="59"/>
    </row>
    <row r="301" spans="3:6" ht="12.75">
      <c r="C301" s="52" t="s">
        <v>442</v>
      </c>
      <c r="D301" s="52" t="s">
        <v>443</v>
      </c>
      <c r="E301" s="129" t="s">
        <v>444</v>
      </c>
      <c r="F301" s="129"/>
    </row>
    <row r="302" spans="1:6" ht="12.75">
      <c r="A302" s="130" t="s">
        <v>438</v>
      </c>
      <c r="B302" s="130"/>
      <c r="C302" s="67"/>
      <c r="D302" s="68"/>
      <c r="E302" s="131"/>
      <c r="F302" s="131"/>
    </row>
    <row r="303" spans="1:6" ht="12.75">
      <c r="A303" s="130" t="s">
        <v>439</v>
      </c>
      <c r="B303" s="130"/>
      <c r="C303" s="67"/>
      <c r="D303" s="68"/>
      <c r="E303" s="131"/>
      <c r="F303" s="131"/>
    </row>
    <row r="304" spans="1:6" ht="12.75">
      <c r="A304" s="130" t="s">
        <v>292</v>
      </c>
      <c r="B304" s="130"/>
      <c r="C304" s="65">
        <f>SUM(C302:C303)</f>
        <v>0</v>
      </c>
      <c r="D304" s="53"/>
      <c r="E304" s="132"/>
      <c r="F304" s="132"/>
    </row>
    <row r="308" ht="12.75">
      <c r="A308" s="29" t="s">
        <v>466</v>
      </c>
    </row>
    <row r="309" ht="12.75">
      <c r="A309" s="29" t="s">
        <v>460</v>
      </c>
    </row>
    <row r="311" spans="1:6" ht="25.5" customHeight="1">
      <c r="A311" s="128" t="s">
        <v>465</v>
      </c>
      <c r="B311" s="128"/>
      <c r="C311" s="128"/>
      <c r="D311" s="128"/>
      <c r="E311" s="128"/>
      <c r="F311" s="128"/>
    </row>
    <row r="315" ht="12.75">
      <c r="A315" s="29" t="s">
        <v>467</v>
      </c>
    </row>
    <row r="316" ht="12.75">
      <c r="A316" s="29" t="s">
        <v>518</v>
      </c>
    </row>
    <row r="318" ht="12.75">
      <c r="A318" t="s">
        <v>532</v>
      </c>
    </row>
  </sheetData>
  <sheetProtection/>
  <mergeCells count="185">
    <mergeCell ref="A290:F290"/>
    <mergeCell ref="A255:D255"/>
    <mergeCell ref="A256:D256"/>
    <mergeCell ref="A257:D257"/>
    <mergeCell ref="A271:D271"/>
    <mergeCell ref="A272:D272"/>
    <mergeCell ref="A282:C282"/>
    <mergeCell ref="A283:C283"/>
    <mergeCell ref="A269:D269"/>
    <mergeCell ref="A270:D270"/>
    <mergeCell ref="A252:D252"/>
    <mergeCell ref="A253:D253"/>
    <mergeCell ref="A254:D254"/>
    <mergeCell ref="A240:D240"/>
    <mergeCell ref="A241:D241"/>
    <mergeCell ref="A242:D242"/>
    <mergeCell ref="A243:D243"/>
    <mergeCell ref="A292:F292"/>
    <mergeCell ref="A258:D258"/>
    <mergeCell ref="A259:D259"/>
    <mergeCell ref="A260:D260"/>
    <mergeCell ref="A268:D268"/>
    <mergeCell ref="A281:C281"/>
    <mergeCell ref="A5:D5"/>
    <mergeCell ref="A6:D6"/>
    <mergeCell ref="A7:D7"/>
    <mergeCell ref="A28:F28"/>
    <mergeCell ref="A10:F10"/>
    <mergeCell ref="A11:F11"/>
    <mergeCell ref="A13:F13"/>
    <mergeCell ref="A20:F20"/>
    <mergeCell ref="A81:B81"/>
    <mergeCell ref="A30:F30"/>
    <mergeCell ref="C62:F62"/>
    <mergeCell ref="C63:D63"/>
    <mergeCell ref="E63:F63"/>
    <mergeCell ref="E68:F68"/>
    <mergeCell ref="A38:C38"/>
    <mergeCell ref="A39:C39"/>
    <mergeCell ref="A40:C40"/>
    <mergeCell ref="A41:C41"/>
    <mergeCell ref="A68:B68"/>
    <mergeCell ref="C64:D64"/>
    <mergeCell ref="C65:D65"/>
    <mergeCell ref="C66:D66"/>
    <mergeCell ref="C67:D67"/>
    <mergeCell ref="C68:D68"/>
    <mergeCell ref="A64:B64"/>
    <mergeCell ref="A65:B65"/>
    <mergeCell ref="A66:B66"/>
    <mergeCell ref="A80:B80"/>
    <mergeCell ref="C75:F75"/>
    <mergeCell ref="A77:B77"/>
    <mergeCell ref="A78:B78"/>
    <mergeCell ref="A79:B79"/>
    <mergeCell ref="E64:F64"/>
    <mergeCell ref="E65:F65"/>
    <mergeCell ref="E66:F66"/>
    <mergeCell ref="E67:F67"/>
    <mergeCell ref="A67:B67"/>
    <mergeCell ref="A93:D93"/>
    <mergeCell ref="A94:D94"/>
    <mergeCell ref="A95:D95"/>
    <mergeCell ref="A96:D96"/>
    <mergeCell ref="A82:B82"/>
    <mergeCell ref="A83:B83"/>
    <mergeCell ref="A91:D91"/>
    <mergeCell ref="A92:D92"/>
    <mergeCell ref="A114:D114"/>
    <mergeCell ref="A115:D115"/>
    <mergeCell ref="A116:D116"/>
    <mergeCell ref="A97:D97"/>
    <mergeCell ref="A98:D98"/>
    <mergeCell ref="A99:D99"/>
    <mergeCell ref="A100:D100"/>
    <mergeCell ref="A117:D117"/>
    <mergeCell ref="A118:D118"/>
    <mergeCell ref="A119:D119"/>
    <mergeCell ref="A120:D120"/>
    <mergeCell ref="A101:D101"/>
    <mergeCell ref="A102:D102"/>
    <mergeCell ref="A110:D110"/>
    <mergeCell ref="A111:D111"/>
    <mergeCell ref="A112:D112"/>
    <mergeCell ref="A113:D113"/>
    <mergeCell ref="A125:D125"/>
    <mergeCell ref="A126:D126"/>
    <mergeCell ref="A127:D127"/>
    <mergeCell ref="A128:D128"/>
    <mergeCell ref="A121:D121"/>
    <mergeCell ref="A122:D122"/>
    <mergeCell ref="A123:D123"/>
    <mergeCell ref="A124:D124"/>
    <mergeCell ref="A139:B139"/>
    <mergeCell ref="D137:E137"/>
    <mergeCell ref="D138:E138"/>
    <mergeCell ref="D139:E139"/>
    <mergeCell ref="A129:D129"/>
    <mergeCell ref="A136:B136"/>
    <mergeCell ref="D136:E136"/>
    <mergeCell ref="A138:B138"/>
    <mergeCell ref="A137:B137"/>
    <mergeCell ref="A161:D161"/>
    <mergeCell ref="A162:D162"/>
    <mergeCell ref="D148:E148"/>
    <mergeCell ref="D149:E149"/>
    <mergeCell ref="A146:C146"/>
    <mergeCell ref="A147:C147"/>
    <mergeCell ref="A148:C148"/>
    <mergeCell ref="A149:C149"/>
    <mergeCell ref="A152:C152"/>
    <mergeCell ref="D144:E144"/>
    <mergeCell ref="D145:E145"/>
    <mergeCell ref="D146:E146"/>
    <mergeCell ref="D147:E147"/>
    <mergeCell ref="A144:C144"/>
    <mergeCell ref="A145:C145"/>
    <mergeCell ref="A163:D163"/>
    <mergeCell ref="A164:D164"/>
    <mergeCell ref="A165:D165"/>
    <mergeCell ref="A166:D166"/>
    <mergeCell ref="D150:E150"/>
    <mergeCell ref="D151:E151"/>
    <mergeCell ref="D152:E152"/>
    <mergeCell ref="A160:D160"/>
    <mergeCell ref="A150:C150"/>
    <mergeCell ref="A151:C151"/>
    <mergeCell ref="A184:D184"/>
    <mergeCell ref="A185:D185"/>
    <mergeCell ref="A186:D186"/>
    <mergeCell ref="A187:D187"/>
    <mergeCell ref="A167:D167"/>
    <mergeCell ref="A168:D168"/>
    <mergeCell ref="A175:F175"/>
    <mergeCell ref="A183:D183"/>
    <mergeCell ref="A192:D192"/>
    <mergeCell ref="A193:D193"/>
    <mergeCell ref="A194:D194"/>
    <mergeCell ref="A195:D195"/>
    <mergeCell ref="A188:D188"/>
    <mergeCell ref="A189:D189"/>
    <mergeCell ref="A190:D190"/>
    <mergeCell ref="A191:D191"/>
    <mergeCell ref="A200:D200"/>
    <mergeCell ref="A201:D201"/>
    <mergeCell ref="A202:D202"/>
    <mergeCell ref="A203:D203"/>
    <mergeCell ref="A196:D196"/>
    <mergeCell ref="A197:D197"/>
    <mergeCell ref="A198:D198"/>
    <mergeCell ref="A199:D199"/>
    <mergeCell ref="A215:D215"/>
    <mergeCell ref="A216:D216"/>
    <mergeCell ref="A217:D217"/>
    <mergeCell ref="A218:D218"/>
    <mergeCell ref="A204:D204"/>
    <mergeCell ref="A205:D205"/>
    <mergeCell ref="A213:D213"/>
    <mergeCell ref="A214:D214"/>
    <mergeCell ref="A206:D206"/>
    <mergeCell ref="A223:D223"/>
    <mergeCell ref="A224:D224"/>
    <mergeCell ref="A225:D225"/>
    <mergeCell ref="A226:D226"/>
    <mergeCell ref="A219:D219"/>
    <mergeCell ref="A220:D220"/>
    <mergeCell ref="A221:D221"/>
    <mergeCell ref="A222:D222"/>
    <mergeCell ref="A227:D227"/>
    <mergeCell ref="A251:D251"/>
    <mergeCell ref="A303:B303"/>
    <mergeCell ref="A304:B304"/>
    <mergeCell ref="A274:F274"/>
    <mergeCell ref="A235:D235"/>
    <mergeCell ref="A236:D236"/>
    <mergeCell ref="A237:D237"/>
    <mergeCell ref="A238:D238"/>
    <mergeCell ref="A239:D239"/>
    <mergeCell ref="A299:F299"/>
    <mergeCell ref="E301:F301"/>
    <mergeCell ref="A302:B302"/>
    <mergeCell ref="A311:F311"/>
    <mergeCell ref="E302:F302"/>
    <mergeCell ref="E303:F303"/>
    <mergeCell ref="E304:F304"/>
  </mergeCells>
  <printOptions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  <rowBreaks count="4" manualBreakCount="4">
    <brk id="86" max="255" man="1"/>
    <brk id="178" max="255" man="1"/>
    <brk id="230" max="255" man="1"/>
    <brk id="2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135"/>
  <sheetViews>
    <sheetView showGridLines="0" tabSelected="1" zoomScale="75" zoomScaleNormal="75" zoomScalePageLayoutView="0" workbookViewId="0" topLeftCell="A1">
      <selection activeCell="F81" sqref="F81"/>
    </sheetView>
  </sheetViews>
  <sheetFormatPr defaultColWidth="9.00390625" defaultRowHeight="12.75"/>
  <cols>
    <col min="1" max="1" width="4.75390625" style="5" customWidth="1"/>
    <col min="2" max="2" width="3.25390625" style="6" customWidth="1"/>
    <col min="3" max="3" width="54.875" style="6" customWidth="1"/>
    <col min="4" max="4" width="6.25390625" style="6" customWidth="1"/>
    <col min="5" max="5" width="14.375" style="14" customWidth="1"/>
    <col min="6" max="6" width="14.625" style="14" customWidth="1"/>
    <col min="7" max="7" width="10.875" style="6" bestFit="1" customWidth="1"/>
    <col min="8" max="10" width="3.25390625" style="6" customWidth="1"/>
    <col min="11" max="11" width="9.125" style="6" customWidth="1"/>
    <col min="12" max="12" width="69.25390625" style="6" customWidth="1"/>
    <col min="13" max="13" width="15.625" style="6" customWidth="1"/>
    <col min="14" max="16384" width="9.125" style="6" customWidth="1"/>
  </cols>
  <sheetData>
    <row r="2" ht="16.5" thickBot="1"/>
    <row r="3" spans="1:6" ht="32.25" thickBot="1">
      <c r="A3" s="109" t="s">
        <v>236</v>
      </c>
      <c r="B3" s="110"/>
      <c r="C3" s="110"/>
      <c r="D3" s="31" t="s">
        <v>0</v>
      </c>
      <c r="E3" s="32" t="s">
        <v>526</v>
      </c>
      <c r="F3" s="33" t="s">
        <v>523</v>
      </c>
    </row>
    <row r="4" spans="1:6" ht="15">
      <c r="A4" s="21">
        <v>1</v>
      </c>
      <c r="B4" s="10"/>
      <c r="C4" s="12">
        <v>2</v>
      </c>
      <c r="D4" s="13">
        <v>3</v>
      </c>
      <c r="E4" s="13">
        <v>4</v>
      </c>
      <c r="F4" s="13">
        <v>5</v>
      </c>
    </row>
    <row r="5" spans="1:6" ht="15.75">
      <c r="A5" s="1" t="s">
        <v>1</v>
      </c>
      <c r="B5" s="111" t="s">
        <v>2</v>
      </c>
      <c r="C5" s="111"/>
      <c r="D5" s="2"/>
      <c r="E5" s="91">
        <f>E6+E11+E20+E23+E38</f>
        <v>0</v>
      </c>
      <c r="F5" s="91">
        <f>F6+F11+F20+F23+F38</f>
        <v>0</v>
      </c>
    </row>
    <row r="6" spans="1:6" ht="15.75">
      <c r="A6" s="1" t="s">
        <v>3</v>
      </c>
      <c r="B6" s="111" t="s">
        <v>4</v>
      </c>
      <c r="C6" s="111"/>
      <c r="D6" s="84">
        <v>1</v>
      </c>
      <c r="E6" s="91">
        <f>SUM(E7:E10)</f>
        <v>0</v>
      </c>
      <c r="F6" s="91">
        <f>SUM(F7:F10)</f>
        <v>0</v>
      </c>
    </row>
    <row r="7" spans="1:6" ht="15">
      <c r="A7" s="2" t="s">
        <v>5</v>
      </c>
      <c r="B7" s="107" t="s">
        <v>6</v>
      </c>
      <c r="C7" s="107"/>
      <c r="D7" s="2"/>
      <c r="E7" s="103">
        <f>'NOTA 1'!B27</f>
        <v>0</v>
      </c>
      <c r="F7" s="103">
        <f>'NOTA 1'!B26</f>
        <v>0</v>
      </c>
    </row>
    <row r="8" spans="1:8" ht="15">
      <c r="A8" s="2" t="s">
        <v>7</v>
      </c>
      <c r="B8" s="107" t="s">
        <v>8</v>
      </c>
      <c r="C8" s="107"/>
      <c r="D8" s="2"/>
      <c r="E8" s="103">
        <f>'NOTA 1'!C27</f>
        <v>0</v>
      </c>
      <c r="F8" s="103">
        <f>'NOTA 1'!C26</f>
        <v>0</v>
      </c>
      <c r="H8" s="27"/>
    </row>
    <row r="9" spans="1:6" ht="14.25" customHeight="1">
      <c r="A9" s="2" t="s">
        <v>9</v>
      </c>
      <c r="B9" s="107" t="s">
        <v>10</v>
      </c>
      <c r="C9" s="107"/>
      <c r="D9" s="2"/>
      <c r="E9" s="103">
        <f>'NOTA 1'!D27</f>
        <v>0</v>
      </c>
      <c r="F9" s="103">
        <f>'NOTA 1'!D26</f>
        <v>0</v>
      </c>
    </row>
    <row r="10" spans="1:6" ht="15" customHeight="1">
      <c r="A10" s="2" t="s">
        <v>11</v>
      </c>
      <c r="B10" s="107" t="s">
        <v>12</v>
      </c>
      <c r="C10" s="107"/>
      <c r="D10" s="2"/>
      <c r="E10" s="103">
        <f>'NOTA 1'!E27</f>
        <v>0</v>
      </c>
      <c r="F10" s="103">
        <f>'NOTA 1'!E26</f>
        <v>0</v>
      </c>
    </row>
    <row r="11" spans="1:6" ht="15.75">
      <c r="A11" s="1" t="s">
        <v>13</v>
      </c>
      <c r="B11" s="111" t="s">
        <v>14</v>
      </c>
      <c r="C11" s="111"/>
      <c r="D11" s="84">
        <v>2</v>
      </c>
      <c r="E11" s="101">
        <f>E12+E18+E19</f>
        <v>0</v>
      </c>
      <c r="F11" s="101">
        <f>F12+F18+F19</f>
        <v>0</v>
      </c>
    </row>
    <row r="12" spans="1:6" ht="15">
      <c r="A12" s="2" t="s">
        <v>5</v>
      </c>
      <c r="B12" s="107" t="s">
        <v>15</v>
      </c>
      <c r="C12" s="107"/>
      <c r="D12" s="84"/>
      <c r="E12" s="103">
        <f>SUM(E13:E17)</f>
        <v>0</v>
      </c>
      <c r="F12" s="103">
        <f>SUM(F13:F17)</f>
        <v>0</v>
      </c>
    </row>
    <row r="13" spans="1:6" ht="30.75" customHeight="1">
      <c r="A13" s="1"/>
      <c r="B13" s="3" t="s">
        <v>16</v>
      </c>
      <c r="C13" s="4" t="s">
        <v>17</v>
      </c>
      <c r="D13" s="2"/>
      <c r="E13" s="103">
        <f>'NOTA 2'!B29</f>
        <v>0</v>
      </c>
      <c r="F13" s="103">
        <f>'NOTA 2'!B28</f>
        <v>0</v>
      </c>
    </row>
    <row r="14" spans="1:6" ht="15.75">
      <c r="A14" s="1"/>
      <c r="B14" s="3" t="s">
        <v>18</v>
      </c>
      <c r="C14" s="4" t="s">
        <v>19</v>
      </c>
      <c r="D14" s="2"/>
      <c r="E14" s="103">
        <f>'NOTA 2'!C29</f>
        <v>0</v>
      </c>
      <c r="F14" s="103">
        <f>'NOTA 2'!C28</f>
        <v>0</v>
      </c>
    </row>
    <row r="15" spans="1:6" ht="15.75">
      <c r="A15" s="1"/>
      <c r="B15" s="3" t="s">
        <v>20</v>
      </c>
      <c r="C15" s="4" t="s">
        <v>21</v>
      </c>
      <c r="D15" s="2"/>
      <c r="E15" s="103">
        <f>'NOTA 2'!D29</f>
        <v>0</v>
      </c>
      <c r="F15" s="103">
        <f>'NOTA 2'!D28</f>
        <v>0</v>
      </c>
    </row>
    <row r="16" spans="1:6" ht="15.75">
      <c r="A16" s="1"/>
      <c r="B16" s="3" t="s">
        <v>22</v>
      </c>
      <c r="C16" s="4" t="s">
        <v>23</v>
      </c>
      <c r="D16" s="2"/>
      <c r="E16" s="103">
        <f>'NOTA 2'!E29</f>
        <v>0</v>
      </c>
      <c r="F16" s="103">
        <f>'NOTA 2'!E28</f>
        <v>0</v>
      </c>
    </row>
    <row r="17" spans="1:6" ht="15.75">
      <c r="A17" s="1"/>
      <c r="B17" s="3" t="s">
        <v>24</v>
      </c>
      <c r="C17" s="4" t="s">
        <v>25</v>
      </c>
      <c r="D17" s="2"/>
      <c r="E17" s="103">
        <f>'NOTA 2'!F29</f>
        <v>0</v>
      </c>
      <c r="F17" s="103">
        <f>'NOTA 2'!F28</f>
        <v>0</v>
      </c>
    </row>
    <row r="18" spans="1:6" ht="15">
      <c r="A18" s="2" t="s">
        <v>7</v>
      </c>
      <c r="B18" s="107" t="s">
        <v>26</v>
      </c>
      <c r="C18" s="107"/>
      <c r="D18" s="2"/>
      <c r="E18" s="103">
        <f>'NOTA 2'!G29</f>
        <v>0</v>
      </c>
      <c r="F18" s="103">
        <f>'NOTA 2'!G28</f>
        <v>0</v>
      </c>
    </row>
    <row r="19" spans="1:6" ht="15">
      <c r="A19" s="2" t="s">
        <v>9</v>
      </c>
      <c r="B19" s="107" t="s">
        <v>27</v>
      </c>
      <c r="C19" s="107"/>
      <c r="D19" s="2"/>
      <c r="E19" s="103">
        <f>'NOTA 2'!H29</f>
        <v>0</v>
      </c>
      <c r="F19" s="103">
        <f>'NOTA 2'!H28</f>
        <v>0</v>
      </c>
    </row>
    <row r="20" spans="1:6" ht="15.75">
      <c r="A20" s="1" t="s">
        <v>28</v>
      </c>
      <c r="B20" s="111" t="s">
        <v>29</v>
      </c>
      <c r="C20" s="111"/>
      <c r="D20" s="2"/>
      <c r="E20" s="91">
        <f>SUM(E21:E22)</f>
        <v>0</v>
      </c>
      <c r="F20" s="91">
        <f>SUM(F21:F22)</f>
        <v>0</v>
      </c>
    </row>
    <row r="21" spans="1:6" ht="15">
      <c r="A21" s="2" t="s">
        <v>5</v>
      </c>
      <c r="B21" s="107" t="s">
        <v>30</v>
      </c>
      <c r="C21" s="107"/>
      <c r="D21" s="2"/>
      <c r="E21" s="93"/>
      <c r="F21" s="93"/>
    </row>
    <row r="22" spans="1:6" ht="15">
      <c r="A22" s="2" t="s">
        <v>7</v>
      </c>
      <c r="B22" s="107" t="s">
        <v>31</v>
      </c>
      <c r="C22" s="107"/>
      <c r="D22" s="2"/>
      <c r="E22" s="93"/>
      <c r="F22" s="93"/>
    </row>
    <row r="23" spans="1:6" ht="15.75">
      <c r="A23" s="1" t="s">
        <v>32</v>
      </c>
      <c r="B23" s="111" t="s">
        <v>33</v>
      </c>
      <c r="C23" s="111"/>
      <c r="D23" s="84">
        <v>3</v>
      </c>
      <c r="E23" s="91">
        <f>E24+E25+E26+E37</f>
        <v>0</v>
      </c>
      <c r="F23" s="91">
        <f>F24+F25+F26+F37</f>
        <v>0</v>
      </c>
    </row>
    <row r="24" spans="1:6" ht="15">
      <c r="A24" s="2" t="s">
        <v>5</v>
      </c>
      <c r="B24" s="107" t="s">
        <v>34</v>
      </c>
      <c r="C24" s="107"/>
      <c r="D24" s="2"/>
      <c r="E24" s="103">
        <f>'NOTA 3'!B14</f>
        <v>0</v>
      </c>
      <c r="F24" s="103">
        <f>'NOTA 3'!B5</f>
        <v>0</v>
      </c>
    </row>
    <row r="25" spans="1:6" ht="15">
      <c r="A25" s="2" t="s">
        <v>7</v>
      </c>
      <c r="B25" s="107" t="s">
        <v>4</v>
      </c>
      <c r="C25" s="107"/>
      <c r="D25" s="2"/>
      <c r="E25" s="103">
        <f>'NOTA 3'!C14</f>
        <v>0</v>
      </c>
      <c r="F25" s="103">
        <f>'NOTA 3'!C5</f>
        <v>0</v>
      </c>
    </row>
    <row r="26" spans="1:6" ht="15">
      <c r="A26" s="2" t="s">
        <v>9</v>
      </c>
      <c r="B26" s="107" t="s">
        <v>35</v>
      </c>
      <c r="C26" s="107"/>
      <c r="D26" s="2"/>
      <c r="E26" s="92">
        <f>E27+E32</f>
        <v>0</v>
      </c>
      <c r="F26" s="92">
        <f>F27+F32</f>
        <v>0</v>
      </c>
    </row>
    <row r="27" spans="1:7" ht="15">
      <c r="A27" s="2"/>
      <c r="B27" s="3" t="s">
        <v>16</v>
      </c>
      <c r="C27" s="4" t="s">
        <v>36</v>
      </c>
      <c r="D27" s="7"/>
      <c r="E27" s="92">
        <f>SUM(E28:E31)</f>
        <v>0</v>
      </c>
      <c r="F27" s="92">
        <f>SUM(F28:F31)</f>
        <v>0</v>
      </c>
      <c r="G27" s="87"/>
    </row>
    <row r="28" spans="1:6" ht="15">
      <c r="A28" s="2"/>
      <c r="B28" s="3"/>
      <c r="C28" s="4" t="s">
        <v>37</v>
      </c>
      <c r="D28" s="2"/>
      <c r="E28" s="93"/>
      <c r="F28" s="93"/>
    </row>
    <row r="29" spans="1:6" ht="15">
      <c r="A29" s="2"/>
      <c r="B29" s="3"/>
      <c r="C29" s="4" t="s">
        <v>38</v>
      </c>
      <c r="D29" s="2"/>
      <c r="E29" s="93"/>
      <c r="F29" s="93"/>
    </row>
    <row r="30" spans="1:6" ht="15">
      <c r="A30" s="2"/>
      <c r="B30" s="3"/>
      <c r="C30" s="4" t="s">
        <v>39</v>
      </c>
      <c r="D30" s="2"/>
      <c r="E30" s="93"/>
      <c r="F30" s="93"/>
    </row>
    <row r="31" spans="1:6" ht="15">
      <c r="A31" s="2"/>
      <c r="B31" s="3"/>
      <c r="C31" s="4" t="s">
        <v>40</v>
      </c>
      <c r="D31" s="2"/>
      <c r="E31" s="93"/>
      <c r="F31" s="93"/>
    </row>
    <row r="32" spans="1:6" ht="15">
      <c r="A32" s="2"/>
      <c r="B32" s="3" t="s">
        <v>18</v>
      </c>
      <c r="C32" s="4" t="s">
        <v>41</v>
      </c>
      <c r="D32" s="2"/>
      <c r="E32" s="92">
        <f>SUM(E33:E36)</f>
        <v>0</v>
      </c>
      <c r="F32" s="92">
        <f>SUM(F33:F36)</f>
        <v>0</v>
      </c>
    </row>
    <row r="33" spans="1:6" ht="15">
      <c r="A33" s="2"/>
      <c r="B33" s="3"/>
      <c r="C33" s="4" t="s">
        <v>37</v>
      </c>
      <c r="D33" s="2"/>
      <c r="E33" s="93"/>
      <c r="F33" s="93"/>
    </row>
    <row r="34" spans="1:6" ht="15">
      <c r="A34" s="2"/>
      <c r="B34" s="3"/>
      <c r="C34" s="4" t="s">
        <v>38</v>
      </c>
      <c r="D34" s="2"/>
      <c r="E34" s="93"/>
      <c r="F34" s="93"/>
    </row>
    <row r="35" spans="1:6" ht="15">
      <c r="A35" s="2"/>
      <c r="B35" s="3"/>
      <c r="C35" s="4" t="s">
        <v>39</v>
      </c>
      <c r="D35" s="2"/>
      <c r="E35" s="93"/>
      <c r="F35" s="93"/>
    </row>
    <row r="36" spans="1:6" ht="15">
      <c r="A36" s="2"/>
      <c r="B36" s="3"/>
      <c r="C36" s="4" t="s">
        <v>40</v>
      </c>
      <c r="D36" s="7"/>
      <c r="E36" s="93"/>
      <c r="F36" s="93"/>
    </row>
    <row r="37" spans="1:6" ht="15">
      <c r="A37" s="2" t="s">
        <v>11</v>
      </c>
      <c r="B37" s="107" t="s">
        <v>42</v>
      </c>
      <c r="C37" s="107"/>
      <c r="D37" s="2"/>
      <c r="E37" s="103">
        <f>'NOTA 3'!E14</f>
        <v>0</v>
      </c>
      <c r="F37" s="103">
        <f>'NOTA 3'!E5</f>
        <v>0</v>
      </c>
    </row>
    <row r="38" spans="1:6" ht="16.5" customHeight="1">
      <c r="A38" s="1" t="s">
        <v>43</v>
      </c>
      <c r="B38" s="111" t="s">
        <v>44</v>
      </c>
      <c r="C38" s="111"/>
      <c r="D38" s="85">
        <v>10</v>
      </c>
      <c r="E38" s="101">
        <f>SUM(E39:E40)</f>
        <v>0</v>
      </c>
      <c r="F38" s="101">
        <f>SUM(F39:F40)</f>
        <v>0</v>
      </c>
    </row>
    <row r="39" spans="1:6" ht="16.5" customHeight="1">
      <c r="A39" s="2" t="s">
        <v>5</v>
      </c>
      <c r="B39" s="107" t="s">
        <v>45</v>
      </c>
      <c r="C39" s="107"/>
      <c r="D39" s="84">
        <v>17</v>
      </c>
      <c r="E39" s="103">
        <f>'NOTY cd'!E92</f>
        <v>0</v>
      </c>
      <c r="F39" s="103">
        <f>'NOTY cd'!F92</f>
        <v>0</v>
      </c>
    </row>
    <row r="40" spans="1:6" ht="15">
      <c r="A40" s="2" t="s">
        <v>7</v>
      </c>
      <c r="B40" s="107" t="s">
        <v>46</v>
      </c>
      <c r="C40" s="107"/>
      <c r="D40" s="2"/>
      <c r="E40" s="103">
        <f>'NOTY cd'!E93</f>
        <v>0</v>
      </c>
      <c r="F40" s="103">
        <f>'NOTY cd'!F93</f>
        <v>0</v>
      </c>
    </row>
    <row r="41" spans="1:6" ht="15.75">
      <c r="A41" s="1" t="s">
        <v>47</v>
      </c>
      <c r="B41" s="111" t="s">
        <v>48</v>
      </c>
      <c r="C41" s="111"/>
      <c r="D41" s="2"/>
      <c r="E41" s="91">
        <f>E42+E48+E61+E78</f>
        <v>0</v>
      </c>
      <c r="F41" s="91">
        <f>F42+F48+F61+F78</f>
        <v>0</v>
      </c>
    </row>
    <row r="42" spans="1:6" ht="15.75">
      <c r="A42" s="1" t="s">
        <v>3</v>
      </c>
      <c r="B42" s="111" t="s">
        <v>49</v>
      </c>
      <c r="C42" s="111"/>
      <c r="D42" s="2"/>
      <c r="E42" s="91">
        <f>SUM(E43:E47)</f>
        <v>0</v>
      </c>
      <c r="F42" s="91">
        <f>SUM(F43:F47)</f>
        <v>0</v>
      </c>
    </row>
    <row r="43" spans="1:6" ht="15">
      <c r="A43" s="2" t="s">
        <v>5</v>
      </c>
      <c r="B43" s="107" t="s">
        <v>50</v>
      </c>
      <c r="C43" s="107"/>
      <c r="D43" s="2"/>
      <c r="E43" s="93"/>
      <c r="F43" s="93"/>
    </row>
    <row r="44" spans="1:6" ht="15">
      <c r="A44" s="2" t="s">
        <v>7</v>
      </c>
      <c r="B44" s="107" t="s">
        <v>51</v>
      </c>
      <c r="C44" s="107"/>
      <c r="D44" s="2"/>
      <c r="E44" s="93"/>
      <c r="F44" s="93"/>
    </row>
    <row r="45" spans="1:6" ht="15">
      <c r="A45" s="2" t="s">
        <v>9</v>
      </c>
      <c r="B45" s="107" t="s">
        <v>52</v>
      </c>
      <c r="C45" s="107"/>
      <c r="D45" s="2"/>
      <c r="E45" s="93"/>
      <c r="F45" s="93"/>
    </row>
    <row r="46" spans="1:6" ht="15">
      <c r="A46" s="2" t="s">
        <v>11</v>
      </c>
      <c r="B46" s="107" t="s">
        <v>53</v>
      </c>
      <c r="C46" s="107"/>
      <c r="D46" s="2"/>
      <c r="E46" s="93"/>
      <c r="F46" s="93"/>
    </row>
    <row r="47" spans="1:6" ht="15">
      <c r="A47" s="2" t="s">
        <v>54</v>
      </c>
      <c r="B47" s="107" t="s">
        <v>55</v>
      </c>
      <c r="C47" s="107"/>
      <c r="D47" s="2"/>
      <c r="E47" s="93"/>
      <c r="F47" s="93"/>
    </row>
    <row r="48" spans="1:6" ht="15.75">
      <c r="A48" s="1" t="s">
        <v>13</v>
      </c>
      <c r="B48" s="111" t="s">
        <v>56</v>
      </c>
      <c r="C48" s="111"/>
      <c r="D48" s="2"/>
      <c r="E48" s="91">
        <f>E49+E54</f>
        <v>0</v>
      </c>
      <c r="F48" s="91">
        <f>F49+F54</f>
        <v>0</v>
      </c>
    </row>
    <row r="49" spans="1:6" ht="15">
      <c r="A49" s="2" t="s">
        <v>5</v>
      </c>
      <c r="B49" s="107" t="s">
        <v>57</v>
      </c>
      <c r="C49" s="107"/>
      <c r="D49" s="2"/>
      <c r="E49" s="92">
        <f>E50+E53</f>
        <v>0</v>
      </c>
      <c r="F49" s="92">
        <f>F50+F53</f>
        <v>0</v>
      </c>
    </row>
    <row r="50" spans="1:6" ht="15">
      <c r="A50" s="2"/>
      <c r="B50" s="3" t="s">
        <v>16</v>
      </c>
      <c r="C50" s="4" t="s">
        <v>239</v>
      </c>
      <c r="D50" s="7"/>
      <c r="E50" s="92">
        <f>E51+E52</f>
        <v>0</v>
      </c>
      <c r="F50" s="92">
        <f>F51+F52</f>
        <v>0</v>
      </c>
    </row>
    <row r="51" spans="1:6" ht="15">
      <c r="A51" s="2"/>
      <c r="B51" s="3"/>
      <c r="C51" s="4" t="s">
        <v>59</v>
      </c>
      <c r="D51" s="7"/>
      <c r="E51" s="93"/>
      <c r="F51" s="93"/>
    </row>
    <row r="52" spans="1:6" ht="15">
      <c r="A52" s="2"/>
      <c r="B52" s="3"/>
      <c r="C52" s="4" t="s">
        <v>60</v>
      </c>
      <c r="D52" s="7"/>
      <c r="E52" s="93"/>
      <c r="F52" s="93"/>
    </row>
    <row r="53" spans="1:6" ht="15">
      <c r="A53" s="2"/>
      <c r="B53" s="3" t="s">
        <v>18</v>
      </c>
      <c r="C53" s="4" t="s">
        <v>61</v>
      </c>
      <c r="D53" s="7"/>
      <c r="E53" s="93"/>
      <c r="F53" s="93"/>
    </row>
    <row r="54" spans="1:6" ht="15">
      <c r="A54" s="2" t="s">
        <v>7</v>
      </c>
      <c r="B54" s="113" t="s">
        <v>62</v>
      </c>
      <c r="C54" s="114"/>
      <c r="D54" s="7"/>
      <c r="E54" s="92">
        <f>E55+E58+E59+E60</f>
        <v>0</v>
      </c>
      <c r="F54" s="92">
        <f>F55+F58+F59+F60</f>
        <v>0</v>
      </c>
    </row>
    <row r="55" spans="1:6" ht="15">
      <c r="A55" s="2"/>
      <c r="B55" s="3" t="s">
        <v>16</v>
      </c>
      <c r="C55" s="4" t="s">
        <v>58</v>
      </c>
      <c r="D55" s="7"/>
      <c r="E55" s="92">
        <f>SUM(E56:E57)</f>
        <v>0</v>
      </c>
      <c r="F55" s="92">
        <f>SUM(F56:F57)</f>
        <v>0</v>
      </c>
    </row>
    <row r="56" spans="1:6" ht="15">
      <c r="A56" s="2"/>
      <c r="B56" s="3"/>
      <c r="C56" s="4" t="s">
        <v>59</v>
      </c>
      <c r="D56" s="7"/>
      <c r="E56" s="93"/>
      <c r="F56" s="93"/>
    </row>
    <row r="57" spans="1:6" ht="15">
      <c r="A57" s="2"/>
      <c r="B57" s="3"/>
      <c r="C57" s="4" t="s">
        <v>60</v>
      </c>
      <c r="D57" s="7"/>
      <c r="E57" s="93"/>
      <c r="F57" s="93"/>
    </row>
    <row r="58" spans="1:6" ht="30">
      <c r="A58" s="2"/>
      <c r="B58" s="3" t="s">
        <v>18</v>
      </c>
      <c r="C58" s="4" t="s">
        <v>63</v>
      </c>
      <c r="D58" s="7"/>
      <c r="E58" s="93"/>
      <c r="F58" s="93"/>
    </row>
    <row r="59" spans="1:6" ht="15">
      <c r="A59" s="2"/>
      <c r="B59" s="3" t="s">
        <v>20</v>
      </c>
      <c r="C59" s="4" t="s">
        <v>61</v>
      </c>
      <c r="D59" s="7"/>
      <c r="E59" s="93"/>
      <c r="F59" s="93"/>
    </row>
    <row r="60" spans="1:6" ht="15">
      <c r="A60" s="2"/>
      <c r="B60" s="3" t="s">
        <v>22</v>
      </c>
      <c r="C60" s="4" t="s">
        <v>64</v>
      </c>
      <c r="D60" s="7"/>
      <c r="E60" s="93"/>
      <c r="F60" s="93"/>
    </row>
    <row r="61" spans="1:6" ht="15.75">
      <c r="A61" s="1" t="s">
        <v>28</v>
      </c>
      <c r="B61" s="111" t="s">
        <v>65</v>
      </c>
      <c r="C61" s="111"/>
      <c r="D61" s="2"/>
      <c r="E61" s="91">
        <f>E62+E77</f>
        <v>0</v>
      </c>
      <c r="F61" s="91">
        <f>F62+F77</f>
        <v>0</v>
      </c>
    </row>
    <row r="62" spans="1:6" ht="15">
      <c r="A62" s="2" t="s">
        <v>5</v>
      </c>
      <c r="B62" s="107" t="s">
        <v>66</v>
      </c>
      <c r="C62" s="107"/>
      <c r="D62" s="2"/>
      <c r="E62" s="92">
        <f>E63+E68+E73</f>
        <v>0</v>
      </c>
      <c r="F62" s="92">
        <f>F63+F68+F73</f>
        <v>0</v>
      </c>
    </row>
    <row r="63" spans="1:6" ht="15">
      <c r="A63" s="2"/>
      <c r="B63" s="3" t="s">
        <v>16</v>
      </c>
      <c r="C63" s="4" t="s">
        <v>36</v>
      </c>
      <c r="D63" s="2"/>
      <c r="E63" s="92">
        <f>SUM(E64:E67)</f>
        <v>0</v>
      </c>
      <c r="F63" s="92">
        <f>SUM(F64:F67)</f>
        <v>0</v>
      </c>
    </row>
    <row r="64" spans="1:6" ht="15">
      <c r="A64" s="2"/>
      <c r="B64" s="3"/>
      <c r="C64" s="4" t="s">
        <v>37</v>
      </c>
      <c r="D64" s="2"/>
      <c r="E64" s="93"/>
      <c r="F64" s="93"/>
    </row>
    <row r="65" spans="1:6" ht="15">
      <c r="A65" s="2"/>
      <c r="B65" s="3"/>
      <c r="C65" s="4" t="s">
        <v>38</v>
      </c>
      <c r="D65" s="2"/>
      <c r="E65" s="93"/>
      <c r="F65" s="93"/>
    </row>
    <row r="66" spans="1:6" ht="15">
      <c r="A66" s="2"/>
      <c r="B66" s="3"/>
      <c r="C66" s="4" t="s">
        <v>39</v>
      </c>
      <c r="D66" s="2"/>
      <c r="E66" s="93"/>
      <c r="F66" s="93"/>
    </row>
    <row r="67" spans="1:6" ht="15">
      <c r="A67" s="2"/>
      <c r="B67" s="3"/>
      <c r="C67" s="4" t="s">
        <v>67</v>
      </c>
      <c r="D67" s="2"/>
      <c r="E67" s="93"/>
      <c r="F67" s="93"/>
    </row>
    <row r="68" spans="1:6" ht="15">
      <c r="A68" s="2"/>
      <c r="B68" s="3" t="s">
        <v>18</v>
      </c>
      <c r="C68" s="4" t="s">
        <v>41</v>
      </c>
      <c r="D68" s="2"/>
      <c r="E68" s="92">
        <f>SUM(E69:E72)</f>
        <v>0</v>
      </c>
      <c r="F68" s="92">
        <f>SUM(F69:F72)</f>
        <v>0</v>
      </c>
    </row>
    <row r="69" spans="1:6" ht="15">
      <c r="A69" s="2"/>
      <c r="B69" s="3"/>
      <c r="C69" s="4" t="s">
        <v>37</v>
      </c>
      <c r="D69" s="2"/>
      <c r="E69" s="93"/>
      <c r="F69" s="93"/>
    </row>
    <row r="70" spans="1:6" ht="15">
      <c r="A70" s="2"/>
      <c r="B70" s="3"/>
      <c r="C70" s="4" t="s">
        <v>38</v>
      </c>
      <c r="D70" s="2"/>
      <c r="E70" s="93"/>
      <c r="F70" s="93"/>
    </row>
    <row r="71" spans="1:6" ht="15">
      <c r="A71" s="2"/>
      <c r="B71" s="3"/>
      <c r="C71" s="4" t="s">
        <v>39</v>
      </c>
      <c r="D71" s="2"/>
      <c r="E71" s="93"/>
      <c r="F71" s="93"/>
    </row>
    <row r="72" spans="1:6" ht="15">
      <c r="A72" s="2"/>
      <c r="B72" s="3"/>
      <c r="C72" s="4" t="s">
        <v>67</v>
      </c>
      <c r="D72" s="2"/>
      <c r="E72" s="93"/>
      <c r="F72" s="93"/>
    </row>
    <row r="73" spans="1:6" ht="15">
      <c r="A73" s="2"/>
      <c r="B73" s="3" t="s">
        <v>20</v>
      </c>
      <c r="C73" s="4" t="s">
        <v>68</v>
      </c>
      <c r="D73" s="2"/>
      <c r="E73" s="92">
        <f>SUM(E74:E76)</f>
        <v>0</v>
      </c>
      <c r="F73" s="92">
        <f>SUM(F74:F76)</f>
        <v>0</v>
      </c>
    </row>
    <row r="74" spans="1:6" ht="15">
      <c r="A74" s="2"/>
      <c r="B74" s="3"/>
      <c r="C74" s="4" t="s">
        <v>69</v>
      </c>
      <c r="D74" s="2"/>
      <c r="E74" s="93"/>
      <c r="F74" s="93"/>
    </row>
    <row r="75" spans="1:6" ht="15">
      <c r="A75" s="2"/>
      <c r="B75" s="3"/>
      <c r="C75" s="4" t="s">
        <v>70</v>
      </c>
      <c r="D75" s="2"/>
      <c r="E75" s="93"/>
      <c r="F75" s="93"/>
    </row>
    <row r="76" spans="1:6" ht="15">
      <c r="A76" s="2"/>
      <c r="B76" s="3"/>
      <c r="C76" s="4" t="s">
        <v>71</v>
      </c>
      <c r="D76" s="2"/>
      <c r="E76" s="93"/>
      <c r="F76" s="93"/>
    </row>
    <row r="77" spans="1:6" ht="15">
      <c r="A77" s="2" t="s">
        <v>7</v>
      </c>
      <c r="B77" s="107" t="s">
        <v>72</v>
      </c>
      <c r="C77" s="107"/>
      <c r="D77" s="2"/>
      <c r="E77" s="93"/>
      <c r="F77" s="93"/>
    </row>
    <row r="78" spans="1:6" ht="15.75" customHeight="1">
      <c r="A78" s="1" t="s">
        <v>32</v>
      </c>
      <c r="B78" s="111" t="s">
        <v>73</v>
      </c>
      <c r="C78" s="111"/>
      <c r="D78" s="84">
        <v>10</v>
      </c>
      <c r="E78" s="101">
        <f>'NOTY cd'!E98</f>
        <v>0</v>
      </c>
      <c r="F78" s="101">
        <f>'NOTY cd'!F98</f>
        <v>0</v>
      </c>
    </row>
    <row r="79" spans="1:6" ht="15.75">
      <c r="A79" s="108" t="s">
        <v>238</v>
      </c>
      <c r="B79" s="108"/>
      <c r="C79" s="108"/>
      <c r="D79" s="34"/>
      <c r="E79" s="94">
        <f>E5+E41</f>
        <v>0</v>
      </c>
      <c r="F79" s="94">
        <f>F5+F41</f>
        <v>0</v>
      </c>
    </row>
    <row r="80" ht="16.5" thickBot="1"/>
    <row r="81" spans="1:6" ht="32.25" thickBot="1">
      <c r="A81" s="109" t="s">
        <v>123</v>
      </c>
      <c r="B81" s="110"/>
      <c r="C81" s="110"/>
      <c r="D81" s="31" t="s">
        <v>0</v>
      </c>
      <c r="E81" s="32" t="s">
        <v>526</v>
      </c>
      <c r="F81" s="33" t="s">
        <v>523</v>
      </c>
    </row>
    <row r="82" spans="1:6" ht="15">
      <c r="A82" s="21">
        <v>1</v>
      </c>
      <c r="B82" s="10"/>
      <c r="C82" s="9">
        <v>2</v>
      </c>
      <c r="D82" s="11">
        <v>3</v>
      </c>
      <c r="E82" s="11">
        <v>4</v>
      </c>
      <c r="F82" s="11">
        <v>5</v>
      </c>
    </row>
    <row r="83" spans="1:6" ht="15.75">
      <c r="A83" s="1" t="s">
        <v>1</v>
      </c>
      <c r="B83" s="111" t="s">
        <v>74</v>
      </c>
      <c r="C83" s="111"/>
      <c r="D83" s="2"/>
      <c r="E83" s="91">
        <f>SUM(E84:E92)</f>
        <v>0</v>
      </c>
      <c r="F83" s="91">
        <f>SUM(F84:F92)</f>
        <v>0</v>
      </c>
    </row>
    <row r="84" spans="1:6" ht="15.75">
      <c r="A84" s="8" t="s">
        <v>3</v>
      </c>
      <c r="B84" s="112" t="s">
        <v>75</v>
      </c>
      <c r="C84" s="112"/>
      <c r="D84" s="85">
        <v>5</v>
      </c>
      <c r="E84" s="104">
        <f>'zestawienie zmian w kapitałach'!D15</f>
        <v>0</v>
      </c>
      <c r="F84" s="104">
        <f>'zestawienie zmian w kapitałach'!E15</f>
        <v>0</v>
      </c>
    </row>
    <row r="85" spans="1:6" ht="31.5" customHeight="1">
      <c r="A85" s="1" t="s">
        <v>13</v>
      </c>
      <c r="B85" s="111" t="s">
        <v>76</v>
      </c>
      <c r="C85" s="111"/>
      <c r="D85" s="2"/>
      <c r="E85" s="101">
        <f>'zestawienie zmian w kapitałach'!D22</f>
        <v>0</v>
      </c>
      <c r="F85" s="101">
        <f>'zestawienie zmian w kapitałach'!E22</f>
        <v>0</v>
      </c>
    </row>
    <row r="86" spans="1:6" ht="15.75">
      <c r="A86" s="1" t="s">
        <v>28</v>
      </c>
      <c r="B86" s="111" t="s">
        <v>77</v>
      </c>
      <c r="C86" s="111"/>
      <c r="D86" s="2"/>
      <c r="E86" s="101">
        <f>'zestawienie zmian w kapitałach'!D26</f>
        <v>0</v>
      </c>
      <c r="F86" s="101">
        <f>'zestawienie zmian w kapitałach'!E26</f>
        <v>0</v>
      </c>
    </row>
    <row r="87" spans="1:6" ht="15.75">
      <c r="A87" s="1" t="s">
        <v>32</v>
      </c>
      <c r="B87" s="111" t="s">
        <v>78</v>
      </c>
      <c r="C87" s="111"/>
      <c r="D87" s="85">
        <v>6</v>
      </c>
      <c r="E87" s="101">
        <f>'NOTY cd'!D41</f>
        <v>0</v>
      </c>
      <c r="F87" s="101">
        <f>'NOTY cd'!D38</f>
        <v>0</v>
      </c>
    </row>
    <row r="88" spans="1:6" ht="15.75">
      <c r="A88" s="1" t="s">
        <v>43</v>
      </c>
      <c r="B88" s="111" t="s">
        <v>79</v>
      </c>
      <c r="C88" s="111"/>
      <c r="D88" s="85">
        <v>6</v>
      </c>
      <c r="E88" s="101">
        <f>'NOTY cd'!E41</f>
        <v>0</v>
      </c>
      <c r="F88" s="101">
        <f>'NOTY cd'!E41</f>
        <v>0</v>
      </c>
    </row>
    <row r="89" spans="1:6" ht="15.75">
      <c r="A89" s="1" t="s">
        <v>80</v>
      </c>
      <c r="B89" s="111" t="s">
        <v>81</v>
      </c>
      <c r="C89" s="111"/>
      <c r="D89" s="85">
        <v>6</v>
      </c>
      <c r="E89" s="101">
        <f>'NOTY cd'!F41</f>
        <v>0</v>
      </c>
      <c r="F89" s="101">
        <f>'NOTY cd'!F41</f>
        <v>0</v>
      </c>
    </row>
    <row r="90" spans="1:6" ht="15.75">
      <c r="A90" s="1" t="s">
        <v>82</v>
      </c>
      <c r="B90" s="111" t="s">
        <v>83</v>
      </c>
      <c r="C90" s="111"/>
      <c r="D90" s="2"/>
      <c r="E90" s="101">
        <f>'zestawienie zmian w kapitałach'!D72</f>
        <v>0</v>
      </c>
      <c r="F90" s="101">
        <f>'zestawienie zmian w kapitałach'!E72</f>
        <v>0</v>
      </c>
    </row>
    <row r="91" spans="1:6" ht="15" customHeight="1">
      <c r="A91" s="1" t="s">
        <v>84</v>
      </c>
      <c r="B91" s="111" t="s">
        <v>85</v>
      </c>
      <c r="C91" s="111"/>
      <c r="D91" s="2"/>
      <c r="E91" s="101">
        <f>'RZiS - porównawczy'!D53</f>
        <v>0</v>
      </c>
      <c r="F91" s="101">
        <f>'RZiS - porównawczy'!E53</f>
        <v>0</v>
      </c>
    </row>
    <row r="92" spans="1:6" ht="33" customHeight="1">
      <c r="A92" s="1" t="s">
        <v>86</v>
      </c>
      <c r="B92" s="111" t="s">
        <v>87</v>
      </c>
      <c r="C92" s="111"/>
      <c r="D92" s="2"/>
      <c r="E92" s="101">
        <f>'zestawienie zmian w kapitałach'!D76</f>
        <v>0</v>
      </c>
      <c r="F92" s="101">
        <f>'zestawienie zmian w kapitałach'!E76</f>
        <v>0</v>
      </c>
    </row>
    <row r="93" spans="1:6" ht="15.75">
      <c r="A93" s="1" t="s">
        <v>47</v>
      </c>
      <c r="B93" s="111" t="s">
        <v>88</v>
      </c>
      <c r="C93" s="111"/>
      <c r="D93" s="2"/>
      <c r="E93" s="101">
        <f>E94+E102+E109+E128</f>
        <v>0</v>
      </c>
      <c r="F93" s="101">
        <f>F94+F102+F109+F128</f>
        <v>0</v>
      </c>
    </row>
    <row r="94" spans="1:6" ht="15.75">
      <c r="A94" s="1" t="s">
        <v>3</v>
      </c>
      <c r="B94" s="111" t="s">
        <v>89</v>
      </c>
      <c r="C94" s="111"/>
      <c r="D94" s="85">
        <v>7</v>
      </c>
      <c r="E94" s="101">
        <f>E95+E96+E99</f>
        <v>0</v>
      </c>
      <c r="F94" s="101">
        <f>F95+F96+F99</f>
        <v>0</v>
      </c>
    </row>
    <row r="95" spans="1:6" ht="15">
      <c r="A95" s="2" t="s">
        <v>5</v>
      </c>
      <c r="B95" s="107" t="s">
        <v>90</v>
      </c>
      <c r="C95" s="107"/>
      <c r="D95" s="85">
        <v>17</v>
      </c>
      <c r="E95" s="103">
        <f>'NOTY cd'!F48</f>
        <v>0</v>
      </c>
      <c r="F95" s="103">
        <f>'NOTY cd'!B48</f>
        <v>0</v>
      </c>
    </row>
    <row r="96" spans="1:6" ht="15">
      <c r="A96" s="2" t="s">
        <v>7</v>
      </c>
      <c r="B96" s="107" t="s">
        <v>91</v>
      </c>
      <c r="C96" s="107"/>
      <c r="D96" s="2"/>
      <c r="E96" s="103">
        <f>SUM(E97:E98)</f>
        <v>0</v>
      </c>
      <c r="F96" s="103">
        <f>SUM(F97:F98)</f>
        <v>0</v>
      </c>
    </row>
    <row r="97" spans="1:6" ht="15">
      <c r="A97" s="2"/>
      <c r="B97" s="107" t="s">
        <v>92</v>
      </c>
      <c r="C97" s="107"/>
      <c r="D97" s="2"/>
      <c r="E97" s="103">
        <f>'NOTY cd'!F50</f>
        <v>0</v>
      </c>
      <c r="F97" s="103">
        <f>'NOTY cd'!B50</f>
        <v>0</v>
      </c>
    </row>
    <row r="98" spans="1:6" ht="15">
      <c r="A98" s="2"/>
      <c r="B98" s="107" t="s">
        <v>93</v>
      </c>
      <c r="C98" s="107"/>
      <c r="D98" s="2"/>
      <c r="E98" s="103">
        <f>'NOTY cd'!F51</f>
        <v>0</v>
      </c>
      <c r="F98" s="103">
        <f>'NOTY cd'!B51</f>
        <v>0</v>
      </c>
    </row>
    <row r="99" spans="1:6" ht="15">
      <c r="A99" s="2" t="s">
        <v>9</v>
      </c>
      <c r="B99" s="107" t="s">
        <v>94</v>
      </c>
      <c r="C99" s="107"/>
      <c r="D99" s="2"/>
      <c r="E99" s="103">
        <f>SUM(E100:E101)</f>
        <v>0</v>
      </c>
      <c r="F99" s="103">
        <f>SUM(F100:F101)</f>
        <v>0</v>
      </c>
    </row>
    <row r="100" spans="1:6" ht="15">
      <c r="A100" s="2"/>
      <c r="B100" s="107" t="s">
        <v>95</v>
      </c>
      <c r="C100" s="107"/>
      <c r="D100" s="2"/>
      <c r="E100" s="103">
        <f>'NOTY cd'!F53</f>
        <v>0</v>
      </c>
      <c r="F100" s="103">
        <f>'NOTY cd'!B53</f>
        <v>0</v>
      </c>
    </row>
    <row r="101" spans="1:6" ht="15">
      <c r="A101" s="2"/>
      <c r="B101" s="107" t="s">
        <v>96</v>
      </c>
      <c r="C101" s="107"/>
      <c r="D101" s="2"/>
      <c r="E101" s="103">
        <f>'NOTY cd'!F54</f>
        <v>0</v>
      </c>
      <c r="F101" s="103">
        <f>'NOTY cd'!B54</f>
        <v>0</v>
      </c>
    </row>
    <row r="102" spans="1:6" ht="15.75">
      <c r="A102" s="1" t="s">
        <v>13</v>
      </c>
      <c r="B102" s="111" t="s">
        <v>97</v>
      </c>
      <c r="C102" s="111"/>
      <c r="D102" s="85">
        <v>9</v>
      </c>
      <c r="E102" s="101">
        <f>E103+E104</f>
        <v>0</v>
      </c>
      <c r="F102" s="101">
        <f>F103+F104</f>
        <v>0</v>
      </c>
    </row>
    <row r="103" spans="1:6" ht="15">
      <c r="A103" s="2" t="s">
        <v>5</v>
      </c>
      <c r="B103" s="107" t="s">
        <v>98</v>
      </c>
      <c r="C103" s="107"/>
      <c r="D103" s="2"/>
      <c r="E103" s="103">
        <f>'NOTY cd'!F77</f>
        <v>0</v>
      </c>
      <c r="F103" s="93"/>
    </row>
    <row r="104" spans="1:6" ht="15">
      <c r="A104" s="2" t="s">
        <v>7</v>
      </c>
      <c r="B104" s="107" t="s">
        <v>99</v>
      </c>
      <c r="C104" s="107"/>
      <c r="D104" s="7"/>
      <c r="E104" s="103">
        <f>SUM(E105:E108)</f>
        <v>0</v>
      </c>
      <c r="F104" s="92">
        <f>SUM(F105:F108)</f>
        <v>0</v>
      </c>
    </row>
    <row r="105" spans="1:6" ht="15">
      <c r="A105" s="2"/>
      <c r="B105" s="3" t="s">
        <v>16</v>
      </c>
      <c r="C105" s="4" t="s">
        <v>100</v>
      </c>
      <c r="D105" s="7"/>
      <c r="E105" s="103">
        <f>'NOTY cd'!F79</f>
        <v>0</v>
      </c>
      <c r="F105" s="93"/>
    </row>
    <row r="106" spans="1:6" ht="15">
      <c r="A106" s="2"/>
      <c r="B106" s="3" t="s">
        <v>18</v>
      </c>
      <c r="C106" s="4" t="s">
        <v>101</v>
      </c>
      <c r="D106" s="7"/>
      <c r="E106" s="103">
        <f>'NOTY cd'!F80</f>
        <v>0</v>
      </c>
      <c r="F106" s="93"/>
    </row>
    <row r="107" spans="1:6" ht="15">
      <c r="A107" s="2"/>
      <c r="B107" s="3" t="s">
        <v>20</v>
      </c>
      <c r="C107" s="4" t="s">
        <v>102</v>
      </c>
      <c r="D107" s="7"/>
      <c r="E107" s="103">
        <f>'NOTY cd'!F81</f>
        <v>0</v>
      </c>
      <c r="F107" s="93"/>
    </row>
    <row r="108" spans="1:6" ht="15">
      <c r="A108" s="2"/>
      <c r="B108" s="3" t="s">
        <v>22</v>
      </c>
      <c r="C108" s="4" t="s">
        <v>61</v>
      </c>
      <c r="D108" s="7"/>
      <c r="E108" s="103">
        <f>'NOTY cd'!F82</f>
        <v>0</v>
      </c>
      <c r="F108" s="93"/>
    </row>
    <row r="109" spans="1:6" ht="15.75">
      <c r="A109" s="1" t="s">
        <v>28</v>
      </c>
      <c r="B109" s="111" t="s">
        <v>103</v>
      </c>
      <c r="C109" s="111"/>
      <c r="D109" s="7"/>
      <c r="E109" s="91">
        <f>E110+E115+E127</f>
        <v>0</v>
      </c>
      <c r="F109" s="91">
        <f>F110+F115+F127</f>
        <v>0</v>
      </c>
    </row>
    <row r="110" spans="1:6" ht="15">
      <c r="A110" s="2" t="s">
        <v>5</v>
      </c>
      <c r="B110" s="107" t="s">
        <v>104</v>
      </c>
      <c r="C110" s="107"/>
      <c r="D110" s="7"/>
      <c r="E110" s="92">
        <f>E111+E114</f>
        <v>0</v>
      </c>
      <c r="F110" s="92">
        <f>F111+F114</f>
        <v>0</v>
      </c>
    </row>
    <row r="111" spans="1:6" ht="15">
      <c r="A111" s="2"/>
      <c r="B111" s="3" t="s">
        <v>16</v>
      </c>
      <c r="C111" s="4" t="s">
        <v>105</v>
      </c>
      <c r="D111" s="7"/>
      <c r="E111" s="92">
        <f>SUM(E112:E113)</f>
        <v>0</v>
      </c>
      <c r="F111" s="92">
        <f>SUM(F112:F113)</f>
        <v>0</v>
      </c>
    </row>
    <row r="112" spans="1:6" ht="15">
      <c r="A112" s="2"/>
      <c r="B112" s="3"/>
      <c r="C112" s="4" t="s">
        <v>59</v>
      </c>
      <c r="D112" s="7"/>
      <c r="E112" s="93"/>
      <c r="F112" s="93"/>
    </row>
    <row r="113" spans="1:6" ht="15">
      <c r="A113" s="2"/>
      <c r="B113" s="3"/>
      <c r="C113" s="4" t="s">
        <v>106</v>
      </c>
      <c r="D113" s="7"/>
      <c r="E113" s="93"/>
      <c r="F113" s="93"/>
    </row>
    <row r="114" spans="1:6" ht="15">
      <c r="A114" s="2"/>
      <c r="B114" s="3" t="s">
        <v>18</v>
      </c>
      <c r="C114" s="4" t="s">
        <v>61</v>
      </c>
      <c r="D114" s="7"/>
      <c r="E114" s="93"/>
      <c r="F114" s="93"/>
    </row>
    <row r="115" spans="1:6" ht="15">
      <c r="A115" s="2" t="s">
        <v>7</v>
      </c>
      <c r="B115" s="107" t="s">
        <v>107</v>
      </c>
      <c r="C115" s="107"/>
      <c r="D115" s="7"/>
      <c r="E115" s="92">
        <f>E116+E117+E118+E119+E122+E123+E124+E125+E126</f>
        <v>0</v>
      </c>
      <c r="F115" s="92">
        <f>F116+F117+F118+F119+F122+F123+F124+F125+F126</f>
        <v>0</v>
      </c>
    </row>
    <row r="116" spans="1:6" ht="15">
      <c r="A116" s="2"/>
      <c r="B116" s="3" t="s">
        <v>16</v>
      </c>
      <c r="C116" s="4" t="s">
        <v>100</v>
      </c>
      <c r="D116" s="7"/>
      <c r="E116" s="93"/>
      <c r="F116" s="93"/>
    </row>
    <row r="117" spans="1:6" ht="15">
      <c r="A117" s="2"/>
      <c r="B117" s="3" t="s">
        <v>18</v>
      </c>
      <c r="C117" s="4" t="s">
        <v>101</v>
      </c>
      <c r="D117" s="7"/>
      <c r="E117" s="93"/>
      <c r="F117" s="93"/>
    </row>
    <row r="118" spans="1:6" ht="15">
      <c r="A118" s="2"/>
      <c r="B118" s="3" t="s">
        <v>20</v>
      </c>
      <c r="C118" s="4" t="s">
        <v>108</v>
      </c>
      <c r="D118" s="7"/>
      <c r="E118" s="93"/>
      <c r="F118" s="93"/>
    </row>
    <row r="119" spans="1:6" ht="15">
      <c r="A119" s="2"/>
      <c r="B119" s="3" t="s">
        <v>22</v>
      </c>
      <c r="C119" s="4" t="s">
        <v>105</v>
      </c>
      <c r="D119" s="7"/>
      <c r="E119" s="92">
        <f>E120+E121</f>
        <v>0</v>
      </c>
      <c r="F119" s="92">
        <f>F120+F121</f>
        <v>0</v>
      </c>
    </row>
    <row r="120" spans="1:6" ht="15">
      <c r="A120" s="2"/>
      <c r="B120" s="3"/>
      <c r="C120" s="4" t="s">
        <v>59</v>
      </c>
      <c r="D120" s="7"/>
      <c r="E120" s="93"/>
      <c r="F120" s="93"/>
    </row>
    <row r="121" spans="1:6" ht="15">
      <c r="A121" s="2"/>
      <c r="B121" s="3"/>
      <c r="C121" s="4" t="s">
        <v>60</v>
      </c>
      <c r="D121" s="7"/>
      <c r="E121" s="93"/>
      <c r="F121" s="93"/>
    </row>
    <row r="122" spans="1:6" ht="15">
      <c r="A122" s="2"/>
      <c r="B122" s="3" t="s">
        <v>24</v>
      </c>
      <c r="C122" s="4" t="s">
        <v>109</v>
      </c>
      <c r="D122" s="7"/>
      <c r="E122" s="93"/>
      <c r="F122" s="93"/>
    </row>
    <row r="123" spans="1:6" ht="15">
      <c r="A123" s="2"/>
      <c r="B123" s="3" t="s">
        <v>110</v>
      </c>
      <c r="C123" s="4" t="s">
        <v>111</v>
      </c>
      <c r="D123" s="2"/>
      <c r="E123" s="93"/>
      <c r="F123" s="93"/>
    </row>
    <row r="124" spans="1:6" ht="29.25" customHeight="1">
      <c r="A124" s="2"/>
      <c r="B124" s="3" t="s">
        <v>112</v>
      </c>
      <c r="C124" s="4" t="s">
        <v>113</v>
      </c>
      <c r="D124" s="2"/>
      <c r="E124" s="93"/>
      <c r="F124" s="93"/>
    </row>
    <row r="125" spans="1:6" ht="15">
      <c r="A125" s="2"/>
      <c r="B125" s="3" t="s">
        <v>114</v>
      </c>
      <c r="C125" s="4" t="s">
        <v>115</v>
      </c>
      <c r="D125" s="2"/>
      <c r="E125" s="93"/>
      <c r="F125" s="93"/>
    </row>
    <row r="126" spans="1:6" ht="15">
      <c r="A126" s="2"/>
      <c r="B126" s="3" t="s">
        <v>116</v>
      </c>
      <c r="C126" s="4" t="s">
        <v>61</v>
      </c>
      <c r="D126" s="2"/>
      <c r="E126" s="93"/>
      <c r="F126" s="93"/>
    </row>
    <row r="127" spans="1:6" ht="15">
      <c r="A127" s="2" t="s">
        <v>9</v>
      </c>
      <c r="B127" s="107" t="s">
        <v>117</v>
      </c>
      <c r="C127" s="107"/>
      <c r="D127" s="2"/>
      <c r="E127" s="93"/>
      <c r="F127" s="93"/>
    </row>
    <row r="128" spans="1:6" ht="15.75">
      <c r="A128" s="1" t="s">
        <v>32</v>
      </c>
      <c r="B128" s="111" t="s">
        <v>118</v>
      </c>
      <c r="C128" s="111"/>
      <c r="D128" s="85">
        <v>11</v>
      </c>
      <c r="E128" s="91">
        <f>E129+E130</f>
        <v>0</v>
      </c>
      <c r="F128" s="91">
        <f>F129+F130</f>
        <v>0</v>
      </c>
    </row>
    <row r="129" spans="1:6" ht="15">
      <c r="A129" s="2" t="s">
        <v>5</v>
      </c>
      <c r="B129" s="107" t="s">
        <v>119</v>
      </c>
      <c r="C129" s="107"/>
      <c r="D129" s="2"/>
      <c r="E129" s="103">
        <f>'NOTY cd'!E119</f>
        <v>0</v>
      </c>
      <c r="F129" s="103">
        <f>'NOTY cd'!F119</f>
        <v>0</v>
      </c>
    </row>
    <row r="130" spans="1:7" ht="15">
      <c r="A130" s="2" t="s">
        <v>7</v>
      </c>
      <c r="B130" s="107" t="s">
        <v>120</v>
      </c>
      <c r="C130" s="107"/>
      <c r="D130" s="2"/>
      <c r="E130" s="103">
        <f>E131+E132</f>
        <v>0</v>
      </c>
      <c r="F130" s="103">
        <f>F131+F132</f>
        <v>0</v>
      </c>
      <c r="G130" s="88"/>
    </row>
    <row r="131" spans="1:6" ht="15">
      <c r="A131" s="2"/>
      <c r="B131" s="107" t="s">
        <v>121</v>
      </c>
      <c r="C131" s="107"/>
      <c r="D131" s="2"/>
      <c r="E131" s="103">
        <f>'NOTY cd'!E111+'NOTY cd'!E121</f>
        <v>0</v>
      </c>
      <c r="F131" s="103">
        <f>'NOTY cd'!F111+'NOTY cd'!F121</f>
        <v>0</v>
      </c>
    </row>
    <row r="132" spans="1:6" ht="15">
      <c r="A132" s="2"/>
      <c r="B132" s="107" t="s">
        <v>122</v>
      </c>
      <c r="C132" s="107"/>
      <c r="D132" s="2"/>
      <c r="E132" s="103">
        <f>'NOTY cd'!E115+'NOTY cd'!E125</f>
        <v>0</v>
      </c>
      <c r="F132" s="103">
        <f>'NOTY cd'!F115+'NOTY cd'!F125</f>
        <v>0</v>
      </c>
    </row>
    <row r="133" spans="1:6" ht="15.75">
      <c r="A133" s="108" t="s">
        <v>237</v>
      </c>
      <c r="B133" s="108"/>
      <c r="C133" s="108"/>
      <c r="D133" s="34"/>
      <c r="E133" s="95">
        <f>E83+E93</f>
        <v>0</v>
      </c>
      <c r="F133" s="95">
        <f>F83+F93</f>
        <v>0</v>
      </c>
    </row>
    <row r="135" spans="3:6" ht="15.75">
      <c r="C135" s="26" t="s">
        <v>240</v>
      </c>
      <c r="E135" s="24" t="str">
        <f>IF(E133=E79,"ok!!!","Błąd!!!")</f>
        <v>ok!!!</v>
      </c>
      <c r="F135" s="24" t="str">
        <f>IF(F133=F79,"ok!!!","Błąd!!!")</f>
        <v>ok!!!</v>
      </c>
    </row>
  </sheetData>
  <sheetProtection/>
  <mergeCells count="70">
    <mergeCell ref="B10:C10"/>
    <mergeCell ref="B11:C11"/>
    <mergeCell ref="B12:C12"/>
    <mergeCell ref="B18:C18"/>
    <mergeCell ref="B19:C19"/>
    <mergeCell ref="B20:C20"/>
    <mergeCell ref="B21:C21"/>
    <mergeCell ref="A3:C3"/>
    <mergeCell ref="B5:C5"/>
    <mergeCell ref="B6:C6"/>
    <mergeCell ref="B7:C7"/>
    <mergeCell ref="B8:C8"/>
    <mergeCell ref="B9:C9"/>
    <mergeCell ref="B26:C26"/>
    <mergeCell ref="B37:C37"/>
    <mergeCell ref="B38:C38"/>
    <mergeCell ref="B39:C39"/>
    <mergeCell ref="B22:C22"/>
    <mergeCell ref="B23:C23"/>
    <mergeCell ref="B24:C24"/>
    <mergeCell ref="B25:C25"/>
    <mergeCell ref="B44:C44"/>
    <mergeCell ref="B45:C45"/>
    <mergeCell ref="B46:C46"/>
    <mergeCell ref="B47:C47"/>
    <mergeCell ref="B40:C40"/>
    <mergeCell ref="B41:C41"/>
    <mergeCell ref="B42:C42"/>
    <mergeCell ref="B43:C43"/>
    <mergeCell ref="B48:C48"/>
    <mergeCell ref="B83:C83"/>
    <mergeCell ref="B78:C78"/>
    <mergeCell ref="A79:C79"/>
    <mergeCell ref="B49:C49"/>
    <mergeCell ref="B61:C61"/>
    <mergeCell ref="B62:C62"/>
    <mergeCell ref="B77:C77"/>
    <mergeCell ref="B54:C54"/>
    <mergeCell ref="B88:C88"/>
    <mergeCell ref="B89:C89"/>
    <mergeCell ref="B90:C90"/>
    <mergeCell ref="B91:C91"/>
    <mergeCell ref="B84:C84"/>
    <mergeCell ref="B85:C85"/>
    <mergeCell ref="B86:C86"/>
    <mergeCell ref="B87:C87"/>
    <mergeCell ref="B96:C96"/>
    <mergeCell ref="B97:C97"/>
    <mergeCell ref="B98:C98"/>
    <mergeCell ref="B99:C99"/>
    <mergeCell ref="B92:C92"/>
    <mergeCell ref="B93:C93"/>
    <mergeCell ref="B94:C94"/>
    <mergeCell ref="B95:C95"/>
    <mergeCell ref="B110:C110"/>
    <mergeCell ref="B115:C115"/>
    <mergeCell ref="B100:C100"/>
    <mergeCell ref="B101:C101"/>
    <mergeCell ref="B102:C102"/>
    <mergeCell ref="B103:C103"/>
    <mergeCell ref="B131:C131"/>
    <mergeCell ref="B132:C132"/>
    <mergeCell ref="A133:C133"/>
    <mergeCell ref="A81:C81"/>
    <mergeCell ref="B127:C127"/>
    <mergeCell ref="B128:C128"/>
    <mergeCell ref="B129:C129"/>
    <mergeCell ref="B130:C130"/>
    <mergeCell ref="B104:C104"/>
    <mergeCell ref="B109:C109"/>
  </mergeCells>
  <printOptions/>
  <pageMargins left="0.75" right="0.75" top="1" bottom="1" header="0.5" footer="0.5"/>
  <pageSetup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48"/>
  <sheetViews>
    <sheetView showGridLines="0" zoomScale="75" zoomScaleNormal="75" zoomScalePageLayoutView="0" workbookViewId="0" topLeftCell="A1">
      <selection activeCell="E19" sqref="E19"/>
    </sheetView>
  </sheetViews>
  <sheetFormatPr defaultColWidth="9.00390625" defaultRowHeight="12.75"/>
  <cols>
    <col min="1" max="1" width="4.75390625" style="0" customWidth="1"/>
    <col min="2" max="2" width="56.75390625" style="0" customWidth="1"/>
    <col min="3" max="3" width="7.125" style="0" customWidth="1"/>
    <col min="4" max="4" width="24.125" style="15" customWidth="1"/>
    <col min="5" max="5" width="24.375" style="15" customWidth="1"/>
    <col min="9" max="9" width="61.625" style="0" customWidth="1"/>
    <col min="10" max="10" width="9.75390625" style="0" bestFit="1" customWidth="1"/>
  </cols>
  <sheetData>
    <row r="1" ht="15.75" customHeight="1"/>
    <row r="2" ht="15.75" customHeight="1"/>
    <row r="3" spans="1:5" ht="15.75" customHeight="1">
      <c r="A3" s="108"/>
      <c r="B3" s="115" t="s">
        <v>179</v>
      </c>
      <c r="C3" s="115" t="s">
        <v>0</v>
      </c>
      <c r="D3" s="35" t="s">
        <v>124</v>
      </c>
      <c r="E3" s="35" t="s">
        <v>124</v>
      </c>
    </row>
    <row r="4" spans="1:5" ht="36" customHeight="1">
      <c r="A4" s="108"/>
      <c r="B4" s="115"/>
      <c r="C4" s="115"/>
      <c r="D4" s="37" t="s">
        <v>527</v>
      </c>
      <c r="E4" s="37" t="s">
        <v>524</v>
      </c>
    </row>
    <row r="5" spans="1:5" ht="15">
      <c r="A5" s="19">
        <v>1</v>
      </c>
      <c r="B5" s="19">
        <v>2</v>
      </c>
      <c r="C5" s="19">
        <v>3</v>
      </c>
      <c r="D5" s="19">
        <v>4</v>
      </c>
      <c r="E5" s="19">
        <v>5</v>
      </c>
    </row>
    <row r="6" spans="1:5" ht="33" customHeight="1">
      <c r="A6" s="1" t="s">
        <v>1</v>
      </c>
      <c r="B6" s="1" t="s">
        <v>480</v>
      </c>
      <c r="C6" s="85">
        <v>14</v>
      </c>
      <c r="D6" s="96">
        <f>SUM(D8:D9)</f>
        <v>0</v>
      </c>
      <c r="E6" s="96">
        <f>SUM(E8:E9)</f>
        <v>0</v>
      </c>
    </row>
    <row r="7" spans="1:5" ht="15.75" customHeight="1">
      <c r="A7" s="2"/>
      <c r="B7" s="2" t="s">
        <v>478</v>
      </c>
      <c r="C7" s="2"/>
      <c r="D7" s="93"/>
      <c r="E7" s="93"/>
    </row>
    <row r="8" spans="1:5" ht="15.75" customHeight="1">
      <c r="A8" s="2" t="s">
        <v>3</v>
      </c>
      <c r="B8" s="2" t="s">
        <v>127</v>
      </c>
      <c r="C8" s="2"/>
      <c r="D8" s="93"/>
      <c r="E8" s="93"/>
    </row>
    <row r="9" spans="1:5" ht="15">
      <c r="A9" s="2" t="s">
        <v>13</v>
      </c>
      <c r="B9" s="2" t="s">
        <v>130</v>
      </c>
      <c r="C9" s="2"/>
      <c r="D9" s="93"/>
      <c r="E9" s="93"/>
    </row>
    <row r="10" spans="1:5" ht="32.25" customHeight="1">
      <c r="A10" s="1" t="s">
        <v>47</v>
      </c>
      <c r="B10" s="1" t="s">
        <v>476</v>
      </c>
      <c r="C10" s="2"/>
      <c r="D10" s="91">
        <f>D12+D13</f>
        <v>0</v>
      </c>
      <c r="E10" s="91">
        <f>E12+E13</f>
        <v>0</v>
      </c>
    </row>
    <row r="11" spans="1:5" ht="15.75" customHeight="1">
      <c r="A11" s="2"/>
      <c r="B11" s="83" t="s">
        <v>495</v>
      </c>
      <c r="C11" s="2"/>
      <c r="D11" s="93"/>
      <c r="E11" s="93"/>
    </row>
    <row r="12" spans="1:5" ht="15.75" customHeight="1">
      <c r="A12" s="2" t="s">
        <v>477</v>
      </c>
      <c r="B12" s="2" t="s">
        <v>496</v>
      </c>
      <c r="C12" s="85">
        <v>18</v>
      </c>
      <c r="D12" s="93"/>
      <c r="E12" s="93"/>
    </row>
    <row r="13" spans="1:5" ht="15.75" customHeight="1">
      <c r="A13" s="2" t="s">
        <v>479</v>
      </c>
      <c r="B13" s="2" t="s">
        <v>140</v>
      </c>
      <c r="C13" s="2"/>
      <c r="D13" s="93"/>
      <c r="E13" s="93"/>
    </row>
    <row r="14" spans="1:5" ht="15.75" customHeight="1">
      <c r="A14" s="34" t="s">
        <v>141</v>
      </c>
      <c r="B14" s="34" t="s">
        <v>497</v>
      </c>
      <c r="C14" s="38"/>
      <c r="D14" s="94">
        <f>D6-D10</f>
        <v>0</v>
      </c>
      <c r="E14" s="94">
        <f>E6-E10</f>
        <v>0</v>
      </c>
    </row>
    <row r="15" spans="1:5" ht="15.75" customHeight="1">
      <c r="A15" s="79" t="s">
        <v>143</v>
      </c>
      <c r="B15" s="79" t="s">
        <v>481</v>
      </c>
      <c r="C15" s="80"/>
      <c r="D15" s="93"/>
      <c r="E15" s="93"/>
    </row>
    <row r="16" spans="1:5" ht="15.75" customHeight="1">
      <c r="A16" s="79" t="s">
        <v>482</v>
      </c>
      <c r="B16" s="79" t="s">
        <v>483</v>
      </c>
      <c r="C16" s="80"/>
      <c r="D16" s="93"/>
      <c r="E16" s="93"/>
    </row>
    <row r="17" spans="1:5" ht="15.75" customHeight="1">
      <c r="A17" s="34" t="s">
        <v>153</v>
      </c>
      <c r="B17" s="34" t="s">
        <v>492</v>
      </c>
      <c r="C17" s="38"/>
      <c r="D17" s="94">
        <f>D14-D15-D16</f>
        <v>0</v>
      </c>
      <c r="E17" s="94">
        <f>E14-E15-E16</f>
        <v>0</v>
      </c>
    </row>
    <row r="18" spans="1:5" ht="15.75" customHeight="1">
      <c r="A18" s="1" t="s">
        <v>155</v>
      </c>
      <c r="B18" s="1" t="s">
        <v>144</v>
      </c>
      <c r="C18" s="2"/>
      <c r="D18" s="91">
        <f>SUM(D19:D21)</f>
        <v>0</v>
      </c>
      <c r="E18" s="91">
        <f>SUM(E19:E21)</f>
        <v>0</v>
      </c>
    </row>
    <row r="19" spans="1:5" ht="15.75" customHeight="1">
      <c r="A19" s="2" t="s">
        <v>3</v>
      </c>
      <c r="B19" s="2" t="s">
        <v>145</v>
      </c>
      <c r="C19" s="2"/>
      <c r="D19" s="93"/>
      <c r="E19" s="93"/>
    </row>
    <row r="20" spans="1:5" ht="15.75" customHeight="1">
      <c r="A20" s="2" t="s">
        <v>13</v>
      </c>
      <c r="B20" s="2" t="s">
        <v>146</v>
      </c>
      <c r="C20" s="2"/>
      <c r="D20" s="93"/>
      <c r="E20" s="93"/>
    </row>
    <row r="21" spans="1:5" ht="15.75" customHeight="1">
      <c r="A21" s="2" t="s">
        <v>28</v>
      </c>
      <c r="B21" s="2" t="s">
        <v>147</v>
      </c>
      <c r="C21" s="2"/>
      <c r="D21" s="93"/>
      <c r="E21" s="93"/>
    </row>
    <row r="22" spans="1:5" ht="15.75" customHeight="1">
      <c r="A22" s="1" t="s">
        <v>162</v>
      </c>
      <c r="B22" s="1" t="s">
        <v>149</v>
      </c>
      <c r="C22" s="2"/>
      <c r="D22" s="91">
        <f>SUM(D23:D25)</f>
        <v>0</v>
      </c>
      <c r="E22" s="91">
        <f>SUM(E23:E25)</f>
        <v>0</v>
      </c>
    </row>
    <row r="23" spans="1:5" ht="15.75" customHeight="1">
      <c r="A23" s="2" t="s">
        <v>3</v>
      </c>
      <c r="B23" s="2" t="s">
        <v>150</v>
      </c>
      <c r="C23" s="2"/>
      <c r="D23" s="93"/>
      <c r="E23" s="93"/>
    </row>
    <row r="24" spans="1:5" ht="15.75" customHeight="1">
      <c r="A24" s="2" t="s">
        <v>13</v>
      </c>
      <c r="B24" s="2" t="s">
        <v>151</v>
      </c>
      <c r="C24" s="2"/>
      <c r="D24" s="93"/>
      <c r="E24" s="93"/>
    </row>
    <row r="25" spans="1:5" ht="15.75" customHeight="1">
      <c r="A25" s="2" t="s">
        <v>28</v>
      </c>
      <c r="B25" s="2" t="s">
        <v>152</v>
      </c>
      <c r="C25" s="2"/>
      <c r="D25" s="93"/>
      <c r="E25" s="93"/>
    </row>
    <row r="26" spans="1:5" ht="15.75" customHeight="1">
      <c r="A26" s="34" t="s">
        <v>3</v>
      </c>
      <c r="B26" s="34" t="s">
        <v>493</v>
      </c>
      <c r="C26" s="38"/>
      <c r="D26" s="94">
        <f>D17+D18-D22</f>
        <v>0</v>
      </c>
      <c r="E26" s="94">
        <f>E17+E18-E22</f>
        <v>0</v>
      </c>
    </row>
    <row r="27" spans="1:5" ht="15.75" customHeight="1">
      <c r="A27" s="1" t="s">
        <v>167</v>
      </c>
      <c r="B27" s="1" t="s">
        <v>156</v>
      </c>
      <c r="C27" s="2"/>
      <c r="D27" s="91">
        <f>D28+D30+D32+D33+D34</f>
        <v>0</v>
      </c>
      <c r="E27" s="91">
        <f>E28+E30+E32+E33+E34</f>
        <v>0</v>
      </c>
    </row>
    <row r="28" spans="1:5" ht="15.75" customHeight="1">
      <c r="A28" s="2" t="s">
        <v>3</v>
      </c>
      <c r="B28" s="2" t="s">
        <v>157</v>
      </c>
      <c r="C28" s="2"/>
      <c r="D28" s="93"/>
      <c r="E28" s="93"/>
    </row>
    <row r="29" spans="1:5" ht="15.75" customHeight="1">
      <c r="A29" s="2"/>
      <c r="B29" s="2" t="s">
        <v>126</v>
      </c>
      <c r="C29" s="2"/>
      <c r="D29" s="93"/>
      <c r="E29" s="93"/>
    </row>
    <row r="30" spans="1:5" ht="15.75" customHeight="1">
      <c r="A30" s="2" t="s">
        <v>13</v>
      </c>
      <c r="B30" s="2" t="s">
        <v>158</v>
      </c>
      <c r="C30" s="2"/>
      <c r="D30" s="93"/>
      <c r="E30" s="93"/>
    </row>
    <row r="31" spans="1:5" ht="15.75" customHeight="1">
      <c r="A31" s="2"/>
      <c r="B31" s="2" t="s">
        <v>126</v>
      </c>
      <c r="C31" s="2"/>
      <c r="D31" s="93"/>
      <c r="E31" s="93"/>
    </row>
    <row r="32" spans="1:5" ht="15.75" customHeight="1">
      <c r="A32" s="2" t="s">
        <v>28</v>
      </c>
      <c r="B32" s="2" t="s">
        <v>159</v>
      </c>
      <c r="C32" s="2"/>
      <c r="D32" s="93"/>
      <c r="E32" s="93"/>
    </row>
    <row r="33" spans="1:5" ht="15.75" customHeight="1">
      <c r="A33" s="2" t="s">
        <v>32</v>
      </c>
      <c r="B33" s="2" t="s">
        <v>160</v>
      </c>
      <c r="C33" s="2"/>
      <c r="D33" s="93"/>
      <c r="E33" s="93"/>
    </row>
    <row r="34" spans="1:5" ht="15.75" customHeight="1">
      <c r="A34" s="2" t="s">
        <v>43</v>
      </c>
      <c r="B34" s="2" t="s">
        <v>161</v>
      </c>
      <c r="C34" s="2"/>
      <c r="D34" s="93"/>
      <c r="E34" s="93"/>
    </row>
    <row r="35" spans="1:5" ht="15.75" customHeight="1">
      <c r="A35" s="1" t="s">
        <v>171</v>
      </c>
      <c r="B35" s="1" t="s">
        <v>163</v>
      </c>
      <c r="C35" s="2"/>
      <c r="D35" s="91">
        <f>D36+D38+D39+D40</f>
        <v>0</v>
      </c>
      <c r="E35" s="91">
        <f>E36+E38+E39+E40</f>
        <v>0</v>
      </c>
    </row>
    <row r="36" spans="1:5" ht="15.75" customHeight="1">
      <c r="A36" s="2" t="s">
        <v>3</v>
      </c>
      <c r="B36" s="2" t="s">
        <v>158</v>
      </c>
      <c r="C36" s="2"/>
      <c r="D36" s="93"/>
      <c r="E36" s="93"/>
    </row>
    <row r="37" spans="1:5" ht="15.75" customHeight="1">
      <c r="A37" s="2"/>
      <c r="B37" s="2" t="s">
        <v>164</v>
      </c>
      <c r="C37" s="2"/>
      <c r="D37" s="93"/>
      <c r="E37" s="93"/>
    </row>
    <row r="38" spans="1:5" ht="15.75" customHeight="1">
      <c r="A38" s="2" t="s">
        <v>13</v>
      </c>
      <c r="B38" s="2" t="s">
        <v>165</v>
      </c>
      <c r="C38" s="2"/>
      <c r="D38" s="93"/>
      <c r="E38" s="93"/>
    </row>
    <row r="39" spans="1:5" ht="15.75" customHeight="1">
      <c r="A39" s="2" t="s">
        <v>28</v>
      </c>
      <c r="B39" s="2" t="s">
        <v>160</v>
      </c>
      <c r="C39" s="2"/>
      <c r="D39" s="93"/>
      <c r="E39" s="93"/>
    </row>
    <row r="40" spans="1:5" ht="15.75" customHeight="1">
      <c r="A40" s="2" t="s">
        <v>32</v>
      </c>
      <c r="B40" s="2" t="s">
        <v>161</v>
      </c>
      <c r="C40" s="2"/>
      <c r="D40" s="93"/>
      <c r="E40" s="93"/>
    </row>
    <row r="41" spans="1:5" ht="15.75" customHeight="1">
      <c r="A41" s="34" t="s">
        <v>484</v>
      </c>
      <c r="B41" s="34" t="s">
        <v>485</v>
      </c>
      <c r="C41" s="38"/>
      <c r="D41" s="94">
        <f>D26+D27-D35</f>
        <v>0</v>
      </c>
      <c r="E41" s="94">
        <f>E26+E27-E35</f>
        <v>0</v>
      </c>
    </row>
    <row r="42" spans="1:5" ht="15.75" customHeight="1">
      <c r="A42" s="1" t="s">
        <v>175</v>
      </c>
      <c r="B42" s="1" t="s">
        <v>486</v>
      </c>
      <c r="C42" s="85">
        <v>19</v>
      </c>
      <c r="D42" s="91">
        <f>D43-D44</f>
        <v>0</v>
      </c>
      <c r="E42" s="91">
        <f>E43-E44</f>
        <v>0</v>
      </c>
    </row>
    <row r="43" spans="1:5" ht="15.75" customHeight="1">
      <c r="A43" s="2" t="s">
        <v>3</v>
      </c>
      <c r="B43" s="2" t="s">
        <v>169</v>
      </c>
      <c r="C43" s="2"/>
      <c r="D43" s="103">
        <f>'NOTY cd'!E251</f>
        <v>0</v>
      </c>
      <c r="E43" s="103">
        <f>'NOTY cd'!F251</f>
        <v>0</v>
      </c>
    </row>
    <row r="44" spans="1:5" ht="15.75" customHeight="1">
      <c r="A44" s="2" t="s">
        <v>13</v>
      </c>
      <c r="B44" s="2" t="s">
        <v>170</v>
      </c>
      <c r="C44" s="2"/>
      <c r="D44" s="103">
        <f>'NOTY cd'!E254</f>
        <v>0</v>
      </c>
      <c r="E44" s="103">
        <f>'NOTY cd'!F254</f>
        <v>0</v>
      </c>
    </row>
    <row r="45" spans="1:5" ht="15.75" customHeight="1">
      <c r="A45" s="34" t="s">
        <v>177</v>
      </c>
      <c r="B45" s="34" t="s">
        <v>487</v>
      </c>
      <c r="C45" s="38"/>
      <c r="D45" s="94">
        <f>D41+D42</f>
        <v>0</v>
      </c>
      <c r="E45" s="94">
        <f>E41+E42</f>
        <v>0</v>
      </c>
    </row>
    <row r="46" spans="1:5" ht="15.75" customHeight="1">
      <c r="A46" s="1" t="s">
        <v>488</v>
      </c>
      <c r="B46" s="1" t="s">
        <v>174</v>
      </c>
      <c r="C46" s="85">
        <v>16</v>
      </c>
      <c r="D46" s="97"/>
      <c r="E46" s="97"/>
    </row>
    <row r="47" spans="1:5" ht="31.5">
      <c r="A47" s="1" t="s">
        <v>489</v>
      </c>
      <c r="B47" s="1" t="s">
        <v>176</v>
      </c>
      <c r="C47" s="2"/>
      <c r="D47" s="97"/>
      <c r="E47" s="97"/>
    </row>
    <row r="48" spans="1:5" ht="15.75" customHeight="1">
      <c r="A48" s="34" t="s">
        <v>490</v>
      </c>
      <c r="B48" s="34" t="s">
        <v>491</v>
      </c>
      <c r="C48" s="34"/>
      <c r="D48" s="94">
        <f>D45-D46-D47</f>
        <v>0</v>
      </c>
      <c r="E48" s="94">
        <f>E45-E46-E47</f>
        <v>0</v>
      </c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</sheetData>
  <sheetProtection/>
  <mergeCells count="3"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53"/>
  <sheetViews>
    <sheetView showGridLines="0" zoomScale="75" zoomScaleNormal="75" zoomScalePageLayoutView="0" workbookViewId="0" topLeftCell="A36">
      <selection activeCell="E4" sqref="E4"/>
    </sheetView>
  </sheetViews>
  <sheetFormatPr defaultColWidth="9.00390625" defaultRowHeight="12.75"/>
  <cols>
    <col min="1" max="1" width="4.75390625" style="0" customWidth="1"/>
    <col min="2" max="2" width="56.75390625" style="0" customWidth="1"/>
    <col min="3" max="3" width="7.125" style="0" customWidth="1"/>
    <col min="4" max="4" width="24.125" style="15" customWidth="1"/>
    <col min="5" max="5" width="24.375" style="15" customWidth="1"/>
    <col min="9" max="9" width="61.625" style="0" customWidth="1"/>
    <col min="10" max="10" width="9.75390625" style="0" bestFit="1" customWidth="1"/>
  </cols>
  <sheetData>
    <row r="1" ht="15.75" customHeight="1"/>
    <row r="2" ht="15.75" customHeight="1"/>
    <row r="3" spans="1:5" ht="15.75" customHeight="1">
      <c r="A3" s="108"/>
      <c r="B3" s="115" t="s">
        <v>179</v>
      </c>
      <c r="C3" s="115" t="s">
        <v>0</v>
      </c>
      <c r="D3" s="35" t="s">
        <v>124</v>
      </c>
      <c r="E3" s="35" t="s">
        <v>124</v>
      </c>
    </row>
    <row r="4" spans="1:5" ht="36" customHeight="1">
      <c r="A4" s="108"/>
      <c r="B4" s="115"/>
      <c r="C4" s="115"/>
      <c r="D4" s="37" t="s">
        <v>527</v>
      </c>
      <c r="E4" s="37" t="s">
        <v>524</v>
      </c>
    </row>
    <row r="5" spans="1:5" ht="15">
      <c r="A5" s="19">
        <v>1</v>
      </c>
      <c r="B5" s="19">
        <v>2</v>
      </c>
      <c r="C5" s="19">
        <v>3</v>
      </c>
      <c r="D5" s="19">
        <v>4</v>
      </c>
      <c r="E5" s="19">
        <v>5</v>
      </c>
    </row>
    <row r="6" spans="1:5" ht="33" customHeight="1">
      <c r="A6" s="1" t="s">
        <v>1</v>
      </c>
      <c r="B6" s="1" t="s">
        <v>125</v>
      </c>
      <c r="C6" s="85">
        <v>14</v>
      </c>
      <c r="D6" s="96">
        <f>SUM(D8:D11)</f>
        <v>0</v>
      </c>
      <c r="E6" s="96">
        <f>SUM(E8:E11)</f>
        <v>0</v>
      </c>
    </row>
    <row r="7" spans="1:5" ht="15.75" customHeight="1">
      <c r="A7" s="2"/>
      <c r="B7" s="2" t="s">
        <v>126</v>
      </c>
      <c r="C7" s="2"/>
      <c r="D7" s="93"/>
      <c r="E7" s="93"/>
    </row>
    <row r="8" spans="1:5" ht="15.75" customHeight="1">
      <c r="A8" s="2" t="s">
        <v>3</v>
      </c>
      <c r="B8" s="2" t="s">
        <v>127</v>
      </c>
      <c r="C8" s="2"/>
      <c r="D8" s="93"/>
      <c r="E8" s="93"/>
    </row>
    <row r="9" spans="1:5" ht="30">
      <c r="A9" s="2" t="s">
        <v>13</v>
      </c>
      <c r="B9" s="2" t="s">
        <v>128</v>
      </c>
      <c r="C9" s="2"/>
      <c r="D9" s="93"/>
      <c r="E9" s="93"/>
    </row>
    <row r="10" spans="1:5" ht="30">
      <c r="A10" s="2" t="s">
        <v>28</v>
      </c>
      <c r="B10" s="2" t="s">
        <v>129</v>
      </c>
      <c r="C10" s="2"/>
      <c r="D10" s="93"/>
      <c r="E10" s="93"/>
    </row>
    <row r="11" spans="1:5" ht="15.75" customHeight="1">
      <c r="A11" s="2" t="s">
        <v>32</v>
      </c>
      <c r="B11" s="2" t="s">
        <v>130</v>
      </c>
      <c r="C11" s="2"/>
      <c r="D11" s="93"/>
      <c r="E11" s="93"/>
    </row>
    <row r="12" spans="1:5" ht="15.75" customHeight="1">
      <c r="A12" s="1" t="s">
        <v>47</v>
      </c>
      <c r="B12" s="1" t="s">
        <v>131</v>
      </c>
      <c r="C12" s="2"/>
      <c r="D12" s="91">
        <f>D13+D14+D15+D16+D18+D19+D20+D21</f>
        <v>0</v>
      </c>
      <c r="E12" s="91">
        <f>E13+E14+E15+E16+E18+E19+E20+E21</f>
        <v>0</v>
      </c>
    </row>
    <row r="13" spans="1:5" ht="15.75" customHeight="1">
      <c r="A13" s="2" t="s">
        <v>3</v>
      </c>
      <c r="B13" s="2" t="s">
        <v>132</v>
      </c>
      <c r="C13" s="2"/>
      <c r="D13" s="103">
        <f>'NOTA 1'!F18+'NOTA 2'!I19</f>
        <v>0</v>
      </c>
      <c r="E13" s="93"/>
    </row>
    <row r="14" spans="1:5" ht="15.75" customHeight="1">
      <c r="A14" s="2" t="s">
        <v>13</v>
      </c>
      <c r="B14" s="2" t="s">
        <v>133</v>
      </c>
      <c r="C14" s="2"/>
      <c r="D14" s="93"/>
      <c r="E14" s="93"/>
    </row>
    <row r="15" spans="1:5" ht="15.75" customHeight="1">
      <c r="A15" s="2" t="s">
        <v>28</v>
      </c>
      <c r="B15" s="2" t="s">
        <v>134</v>
      </c>
      <c r="C15" s="2"/>
      <c r="D15" s="93"/>
      <c r="E15" s="93"/>
    </row>
    <row r="16" spans="1:5" ht="15.75" customHeight="1">
      <c r="A16" s="2" t="s">
        <v>32</v>
      </c>
      <c r="B16" s="2" t="s">
        <v>135</v>
      </c>
      <c r="C16" s="2"/>
      <c r="D16" s="93"/>
      <c r="E16" s="93"/>
    </row>
    <row r="17" spans="1:5" ht="15.75" customHeight="1">
      <c r="A17" s="2"/>
      <c r="B17" s="2" t="s">
        <v>136</v>
      </c>
      <c r="C17" s="2"/>
      <c r="D17" s="93"/>
      <c r="E17" s="93"/>
    </row>
    <row r="18" spans="1:5" ht="15.75" customHeight="1">
      <c r="A18" s="2" t="s">
        <v>43</v>
      </c>
      <c r="B18" s="2" t="s">
        <v>137</v>
      </c>
      <c r="C18" s="2"/>
      <c r="D18" s="93"/>
      <c r="E18" s="93"/>
    </row>
    <row r="19" spans="1:5" ht="15.75" customHeight="1">
      <c r="A19" s="2" t="s">
        <v>80</v>
      </c>
      <c r="B19" s="2" t="s">
        <v>138</v>
      </c>
      <c r="C19" s="2"/>
      <c r="D19" s="93"/>
      <c r="E19" s="93"/>
    </row>
    <row r="20" spans="1:5" ht="15.75" customHeight="1">
      <c r="A20" s="2" t="s">
        <v>82</v>
      </c>
      <c r="B20" s="2" t="s">
        <v>139</v>
      </c>
      <c r="C20" s="2"/>
      <c r="D20" s="93"/>
      <c r="E20" s="93"/>
    </row>
    <row r="21" spans="1:5" ht="15.75" customHeight="1">
      <c r="A21" s="2" t="s">
        <v>84</v>
      </c>
      <c r="B21" s="2" t="s">
        <v>140</v>
      </c>
      <c r="C21" s="2"/>
      <c r="D21" s="93"/>
      <c r="E21" s="93"/>
    </row>
    <row r="22" spans="1:5" ht="15.75" customHeight="1">
      <c r="A22" s="34" t="s">
        <v>141</v>
      </c>
      <c r="B22" s="34" t="s">
        <v>142</v>
      </c>
      <c r="C22" s="38"/>
      <c r="D22" s="94">
        <f>D6-D12</f>
        <v>0</v>
      </c>
      <c r="E22" s="94">
        <f>E6-E12</f>
        <v>0</v>
      </c>
    </row>
    <row r="23" spans="1:5" ht="15.75" customHeight="1">
      <c r="A23" s="1" t="s">
        <v>143</v>
      </c>
      <c r="B23" s="1" t="s">
        <v>144</v>
      </c>
      <c r="C23" s="2"/>
      <c r="D23" s="91">
        <f>SUM(D24:D26)</f>
        <v>0</v>
      </c>
      <c r="E23" s="91">
        <f>SUM(E24:E26)</f>
        <v>0</v>
      </c>
    </row>
    <row r="24" spans="1:5" ht="15.75" customHeight="1">
      <c r="A24" s="2" t="s">
        <v>3</v>
      </c>
      <c r="B24" s="2" t="s">
        <v>145</v>
      </c>
      <c r="C24" s="2"/>
      <c r="D24" s="93"/>
      <c r="E24" s="93"/>
    </row>
    <row r="25" spans="1:5" ht="15.75" customHeight="1">
      <c r="A25" s="2" t="s">
        <v>13</v>
      </c>
      <c r="B25" s="2" t="s">
        <v>146</v>
      </c>
      <c r="C25" s="2"/>
      <c r="D25" s="93"/>
      <c r="E25" s="93"/>
    </row>
    <row r="26" spans="1:5" ht="15.75" customHeight="1">
      <c r="A26" s="2" t="s">
        <v>28</v>
      </c>
      <c r="B26" s="2" t="s">
        <v>147</v>
      </c>
      <c r="C26" s="2"/>
      <c r="D26" s="93"/>
      <c r="E26" s="93"/>
    </row>
    <row r="27" spans="1:5" ht="15.75" customHeight="1">
      <c r="A27" s="1" t="s">
        <v>148</v>
      </c>
      <c r="B27" s="1" t="s">
        <v>149</v>
      </c>
      <c r="C27" s="2"/>
      <c r="D27" s="91">
        <f>SUM(D28:D30)</f>
        <v>0</v>
      </c>
      <c r="E27" s="91">
        <f>SUM(E28:E30)</f>
        <v>0</v>
      </c>
    </row>
    <row r="28" spans="1:5" ht="15.75" customHeight="1">
      <c r="A28" s="2" t="s">
        <v>3</v>
      </c>
      <c r="B28" s="2" t="s">
        <v>150</v>
      </c>
      <c r="C28" s="2"/>
      <c r="D28" s="93"/>
      <c r="E28" s="93"/>
    </row>
    <row r="29" spans="1:5" ht="15.75" customHeight="1">
      <c r="A29" s="2" t="s">
        <v>13</v>
      </c>
      <c r="B29" s="2" t="s">
        <v>151</v>
      </c>
      <c r="C29" s="2"/>
      <c r="D29" s="93"/>
      <c r="E29" s="93"/>
    </row>
    <row r="30" spans="1:5" ht="15.75" customHeight="1">
      <c r="A30" s="2" t="s">
        <v>28</v>
      </c>
      <c r="B30" s="2" t="s">
        <v>152</v>
      </c>
      <c r="C30" s="2"/>
      <c r="D30" s="93"/>
      <c r="E30" s="93"/>
    </row>
    <row r="31" spans="1:5" ht="15.75" customHeight="1">
      <c r="A31" s="34" t="s">
        <v>153</v>
      </c>
      <c r="B31" s="34" t="s">
        <v>154</v>
      </c>
      <c r="C31" s="38"/>
      <c r="D31" s="94">
        <f>D22+D23-D27</f>
        <v>0</v>
      </c>
      <c r="E31" s="94">
        <f>E22+E23-E27</f>
        <v>0</v>
      </c>
    </row>
    <row r="32" spans="1:5" ht="15.75" customHeight="1">
      <c r="A32" s="1" t="s">
        <v>155</v>
      </c>
      <c r="B32" s="1" t="s">
        <v>156</v>
      </c>
      <c r="C32" s="2"/>
      <c r="D32" s="91">
        <f>D33+D35+D37+D38+D39</f>
        <v>0</v>
      </c>
      <c r="E32" s="91">
        <f>E33+E35+E37+E38+E39</f>
        <v>0</v>
      </c>
    </row>
    <row r="33" spans="1:5" ht="15.75" customHeight="1">
      <c r="A33" s="2" t="s">
        <v>3</v>
      </c>
      <c r="B33" s="2" t="s">
        <v>157</v>
      </c>
      <c r="C33" s="2"/>
      <c r="D33" s="93"/>
      <c r="E33" s="93"/>
    </row>
    <row r="34" spans="1:5" ht="15.75" customHeight="1">
      <c r="A34" s="2"/>
      <c r="B34" s="2" t="s">
        <v>126</v>
      </c>
      <c r="C34" s="2"/>
      <c r="D34" s="93"/>
      <c r="E34" s="93"/>
    </row>
    <row r="35" spans="1:5" ht="15.75" customHeight="1">
      <c r="A35" s="2" t="s">
        <v>13</v>
      </c>
      <c r="B35" s="2" t="s">
        <v>158</v>
      </c>
      <c r="C35" s="2"/>
      <c r="D35" s="93"/>
      <c r="E35" s="93"/>
    </row>
    <row r="36" spans="1:5" ht="15.75" customHeight="1">
      <c r="A36" s="2"/>
      <c r="B36" s="2" t="s">
        <v>126</v>
      </c>
      <c r="C36" s="2"/>
      <c r="D36" s="93"/>
      <c r="E36" s="93"/>
    </row>
    <row r="37" spans="1:5" ht="15.75" customHeight="1">
      <c r="A37" s="2" t="s">
        <v>28</v>
      </c>
      <c r="B37" s="2" t="s">
        <v>159</v>
      </c>
      <c r="C37" s="2"/>
      <c r="D37" s="93"/>
      <c r="E37" s="93"/>
    </row>
    <row r="38" spans="1:5" ht="15.75" customHeight="1">
      <c r="A38" s="2" t="s">
        <v>32</v>
      </c>
      <c r="B38" s="2" t="s">
        <v>160</v>
      </c>
      <c r="C38" s="2"/>
      <c r="D38" s="93"/>
      <c r="E38" s="93"/>
    </row>
    <row r="39" spans="1:5" ht="15.75" customHeight="1">
      <c r="A39" s="2" t="s">
        <v>43</v>
      </c>
      <c r="B39" s="2" t="s">
        <v>161</v>
      </c>
      <c r="C39" s="2"/>
      <c r="D39" s="93"/>
      <c r="E39" s="93"/>
    </row>
    <row r="40" spans="1:5" ht="15.75" customHeight="1">
      <c r="A40" s="1" t="s">
        <v>162</v>
      </c>
      <c r="B40" s="1" t="s">
        <v>163</v>
      </c>
      <c r="C40" s="2"/>
      <c r="D40" s="91">
        <f>D41+D43+D44+D45</f>
        <v>0</v>
      </c>
      <c r="E40" s="91">
        <f>E41+E43+E44+E45</f>
        <v>0</v>
      </c>
    </row>
    <row r="41" spans="1:5" ht="15.75" customHeight="1">
      <c r="A41" s="2" t="s">
        <v>3</v>
      </c>
      <c r="B41" s="2" t="s">
        <v>158</v>
      </c>
      <c r="C41" s="2"/>
      <c r="D41" s="93"/>
      <c r="E41" s="93"/>
    </row>
    <row r="42" spans="1:5" ht="15.75" customHeight="1">
      <c r="A42" s="2"/>
      <c r="B42" s="2" t="s">
        <v>164</v>
      </c>
      <c r="C42" s="2"/>
      <c r="D42" s="93"/>
      <c r="E42" s="93"/>
    </row>
    <row r="43" spans="1:5" ht="15.75" customHeight="1">
      <c r="A43" s="2" t="s">
        <v>13</v>
      </c>
      <c r="B43" s="2" t="s">
        <v>165</v>
      </c>
      <c r="C43" s="2"/>
      <c r="D43" s="93"/>
      <c r="E43" s="93"/>
    </row>
    <row r="44" spans="1:5" ht="15.75" customHeight="1">
      <c r="A44" s="2" t="s">
        <v>28</v>
      </c>
      <c r="B44" s="2" t="s">
        <v>160</v>
      </c>
      <c r="C44" s="2"/>
      <c r="D44" s="93"/>
      <c r="E44" s="93"/>
    </row>
    <row r="45" spans="1:5" ht="15.75" customHeight="1">
      <c r="A45" s="2" t="s">
        <v>32</v>
      </c>
      <c r="B45" s="2" t="s">
        <v>161</v>
      </c>
      <c r="C45" s="2"/>
      <c r="D45" s="93"/>
      <c r="E45" s="93"/>
    </row>
    <row r="46" spans="1:5" ht="15.75" customHeight="1">
      <c r="A46" s="34" t="s">
        <v>3</v>
      </c>
      <c r="B46" s="34" t="s">
        <v>166</v>
      </c>
      <c r="C46" s="38"/>
      <c r="D46" s="94">
        <f>D31+D32-D40</f>
        <v>0</v>
      </c>
      <c r="E46" s="94">
        <f>E31+E32-E40</f>
        <v>0</v>
      </c>
    </row>
    <row r="47" spans="1:5" ht="15.75" customHeight="1">
      <c r="A47" s="1" t="s">
        <v>167</v>
      </c>
      <c r="B47" s="1" t="s">
        <v>168</v>
      </c>
      <c r="C47" s="85">
        <v>19</v>
      </c>
      <c r="D47" s="91">
        <f>D48-D49</f>
        <v>0</v>
      </c>
      <c r="E47" s="91">
        <f>E48-E49</f>
        <v>0</v>
      </c>
    </row>
    <row r="48" spans="1:5" ht="15.75" customHeight="1">
      <c r="A48" s="2" t="s">
        <v>3</v>
      </c>
      <c r="B48" s="2" t="s">
        <v>169</v>
      </c>
      <c r="C48" s="2"/>
      <c r="D48" s="103">
        <f>'NOTY cd'!E251</f>
        <v>0</v>
      </c>
      <c r="E48" s="103">
        <f>'NOTY cd'!F251</f>
        <v>0</v>
      </c>
    </row>
    <row r="49" spans="1:5" ht="15.75" customHeight="1">
      <c r="A49" s="2" t="s">
        <v>13</v>
      </c>
      <c r="B49" s="2" t="s">
        <v>170</v>
      </c>
      <c r="C49" s="2"/>
      <c r="D49" s="103">
        <f>'NOTY cd'!E254</f>
        <v>0</v>
      </c>
      <c r="E49" s="103">
        <f>'NOTY cd'!F254</f>
        <v>0</v>
      </c>
    </row>
    <row r="50" spans="1:5" ht="15.75" customHeight="1">
      <c r="A50" s="34" t="s">
        <v>171</v>
      </c>
      <c r="B50" s="34" t="s">
        <v>172</v>
      </c>
      <c r="C50" s="38"/>
      <c r="D50" s="94">
        <f>D46+D47</f>
        <v>0</v>
      </c>
      <c r="E50" s="94">
        <f>E46+E47</f>
        <v>0</v>
      </c>
    </row>
    <row r="51" spans="1:5" ht="15.75" customHeight="1">
      <c r="A51" s="1" t="s">
        <v>173</v>
      </c>
      <c r="B51" s="1" t="s">
        <v>174</v>
      </c>
      <c r="C51" s="85">
        <v>16</v>
      </c>
      <c r="D51" s="97"/>
      <c r="E51" s="97"/>
    </row>
    <row r="52" spans="1:5" ht="31.5">
      <c r="A52" s="1" t="s">
        <v>175</v>
      </c>
      <c r="B52" s="1" t="s">
        <v>176</v>
      </c>
      <c r="C52" s="2"/>
      <c r="D52" s="97"/>
      <c r="E52" s="97"/>
    </row>
    <row r="53" spans="1:5" ht="15.75" customHeight="1">
      <c r="A53" s="34" t="s">
        <v>177</v>
      </c>
      <c r="B53" s="34" t="s">
        <v>178</v>
      </c>
      <c r="C53" s="34"/>
      <c r="D53" s="94">
        <f>D50-D51-D52</f>
        <v>0</v>
      </c>
      <c r="E53" s="94">
        <f>E50-E51-E52</f>
        <v>0</v>
      </c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</sheetData>
  <sheetProtection/>
  <mergeCells count="3"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8"/>
  <sheetViews>
    <sheetView showGridLines="0" zoomScale="75" zoomScaleNormal="75" zoomScalePageLayoutView="0" workbookViewId="0" topLeftCell="A16">
      <selection activeCell="E1" sqref="E1:E2"/>
    </sheetView>
  </sheetViews>
  <sheetFormatPr defaultColWidth="9.00390625" defaultRowHeight="12.75"/>
  <cols>
    <col min="1" max="1" width="5.625" style="0" customWidth="1"/>
    <col min="2" max="2" width="44.875" style="0" customWidth="1"/>
    <col min="4" max="4" width="15.25390625" style="0" customWidth="1"/>
    <col min="5" max="5" width="15.00390625" style="0" customWidth="1"/>
    <col min="6" max="6" width="13.125" style="0" customWidth="1"/>
    <col min="7" max="7" width="45.875" style="0" customWidth="1"/>
  </cols>
  <sheetData>
    <row r="1" spans="1:5" ht="18" customHeight="1">
      <c r="A1" s="108"/>
      <c r="B1" s="115" t="s">
        <v>516</v>
      </c>
      <c r="C1" s="118" t="s">
        <v>0</v>
      </c>
      <c r="D1" s="116" t="s">
        <v>526</v>
      </c>
      <c r="E1" s="116" t="s">
        <v>523</v>
      </c>
    </row>
    <row r="2" spans="1:5" ht="29.25" customHeight="1">
      <c r="A2" s="108"/>
      <c r="B2" s="115"/>
      <c r="C2" s="119"/>
      <c r="D2" s="117"/>
      <c r="E2" s="117"/>
    </row>
    <row r="3" spans="1:5" ht="15">
      <c r="A3" s="7" t="s">
        <v>5</v>
      </c>
      <c r="B3" s="19">
        <v>2</v>
      </c>
      <c r="C3" s="19">
        <v>3</v>
      </c>
      <c r="D3" s="19">
        <v>4</v>
      </c>
      <c r="E3" s="19">
        <v>5</v>
      </c>
    </row>
    <row r="4" spans="1:5" ht="30">
      <c r="A4" s="48" t="s">
        <v>3</v>
      </c>
      <c r="B4" s="42" t="s">
        <v>501</v>
      </c>
      <c r="C4" s="43"/>
      <c r="D4" s="98">
        <f>D7+D16+D23+D27+D38+D46+D54+D63</f>
        <v>0</v>
      </c>
      <c r="E4" s="98">
        <f>E7+E16+E23+E27+E38+E46+E54+E63</f>
        <v>0</v>
      </c>
    </row>
    <row r="5" spans="1:5" ht="15">
      <c r="A5" s="48"/>
      <c r="B5" s="44" t="s">
        <v>242</v>
      </c>
      <c r="C5" s="43"/>
      <c r="D5" s="99">
        <f>D55+D64</f>
        <v>0</v>
      </c>
      <c r="E5" s="99">
        <f>E55+E64</f>
        <v>0</v>
      </c>
    </row>
    <row r="6" spans="1:5" ht="30">
      <c r="A6" s="48" t="s">
        <v>259</v>
      </c>
      <c r="B6" s="42" t="s">
        <v>502</v>
      </c>
      <c r="C6" s="43"/>
      <c r="D6" s="98">
        <f>D4+D5</f>
        <v>0</v>
      </c>
      <c r="E6" s="98">
        <f>E4+E5</f>
        <v>0</v>
      </c>
    </row>
    <row r="7" spans="1:5" ht="30">
      <c r="A7" s="48" t="s">
        <v>5</v>
      </c>
      <c r="B7" s="42" t="s">
        <v>517</v>
      </c>
      <c r="C7" s="43"/>
      <c r="D7" s="99">
        <f>E15</f>
        <v>0</v>
      </c>
      <c r="E7" s="100"/>
    </row>
    <row r="8" spans="1:5" ht="15">
      <c r="A8" s="48" t="s">
        <v>260</v>
      </c>
      <c r="B8" s="42" t="s">
        <v>503</v>
      </c>
      <c r="C8" s="43"/>
      <c r="D8" s="98">
        <f>D9-D12</f>
        <v>0</v>
      </c>
      <c r="E8" s="98">
        <f>E9-E12</f>
        <v>0</v>
      </c>
    </row>
    <row r="9" spans="1:5" ht="15">
      <c r="A9" s="48"/>
      <c r="B9" s="46" t="s">
        <v>243</v>
      </c>
      <c r="C9" s="43"/>
      <c r="D9" s="98">
        <f>D10+D11</f>
        <v>0</v>
      </c>
      <c r="E9" s="98">
        <f>E10+E11</f>
        <v>0</v>
      </c>
    </row>
    <row r="10" spans="1:5" ht="15">
      <c r="A10" s="48"/>
      <c r="B10" s="47" t="s">
        <v>244</v>
      </c>
      <c r="C10" s="43"/>
      <c r="D10" s="100"/>
      <c r="E10" s="100"/>
    </row>
    <row r="11" spans="1:5" ht="15">
      <c r="A11" s="48"/>
      <c r="B11" s="47" t="s">
        <v>245</v>
      </c>
      <c r="C11" s="43"/>
      <c r="D11" s="100"/>
      <c r="E11" s="100"/>
    </row>
    <row r="12" spans="1:5" ht="15">
      <c r="A12" s="48"/>
      <c r="B12" s="46" t="s">
        <v>246</v>
      </c>
      <c r="C12" s="43"/>
      <c r="D12" s="98">
        <f>D13+D14</f>
        <v>0</v>
      </c>
      <c r="E12" s="98">
        <f>E13+E14</f>
        <v>0</v>
      </c>
    </row>
    <row r="13" spans="1:5" ht="15">
      <c r="A13" s="48"/>
      <c r="B13" s="47" t="s">
        <v>247</v>
      </c>
      <c r="C13" s="43"/>
      <c r="D13" s="100"/>
      <c r="E13" s="100"/>
    </row>
    <row r="14" spans="1:5" ht="15">
      <c r="A14" s="48"/>
      <c r="B14" s="47" t="s">
        <v>245</v>
      </c>
      <c r="C14" s="43"/>
      <c r="D14" s="100"/>
      <c r="E14" s="100"/>
    </row>
    <row r="15" spans="1:5" ht="30">
      <c r="A15" s="48" t="s">
        <v>261</v>
      </c>
      <c r="B15" s="42" t="s">
        <v>504</v>
      </c>
      <c r="C15" s="43"/>
      <c r="D15" s="98">
        <f>D7+D8</f>
        <v>0</v>
      </c>
      <c r="E15" s="98">
        <f>E7+E8</f>
        <v>0</v>
      </c>
    </row>
    <row r="16" spans="1:5" ht="30">
      <c r="A16" s="48" t="s">
        <v>7</v>
      </c>
      <c r="B16" s="42" t="s">
        <v>262</v>
      </c>
      <c r="C16" s="43"/>
      <c r="D16" s="99">
        <f>E22</f>
        <v>0</v>
      </c>
      <c r="E16" s="100"/>
    </row>
    <row r="17" spans="1:5" ht="30">
      <c r="A17" s="48" t="s">
        <v>263</v>
      </c>
      <c r="B17" s="42" t="s">
        <v>264</v>
      </c>
      <c r="C17" s="43"/>
      <c r="D17" s="98">
        <f>D18-D20</f>
        <v>0</v>
      </c>
      <c r="E17" s="98">
        <f>E18-E20</f>
        <v>0</v>
      </c>
    </row>
    <row r="18" spans="1:5" ht="15">
      <c r="A18" s="48"/>
      <c r="B18" s="46" t="s">
        <v>243</v>
      </c>
      <c r="C18" s="43"/>
      <c r="D18" s="99">
        <f>D19</f>
        <v>0</v>
      </c>
      <c r="E18" s="99">
        <f>E19</f>
        <v>0</v>
      </c>
    </row>
    <row r="19" spans="1:5" ht="15">
      <c r="A19" s="48"/>
      <c r="B19" s="47" t="s">
        <v>245</v>
      </c>
      <c r="C19" s="43"/>
      <c r="D19" s="100"/>
      <c r="E19" s="100"/>
    </row>
    <row r="20" spans="1:5" ht="15">
      <c r="A20" s="48"/>
      <c r="B20" s="46" t="s">
        <v>246</v>
      </c>
      <c r="C20" s="43"/>
      <c r="D20" s="99">
        <f>D21</f>
        <v>0</v>
      </c>
      <c r="E20" s="99">
        <f>E21</f>
        <v>0</v>
      </c>
    </row>
    <row r="21" spans="1:5" ht="15">
      <c r="A21" s="48"/>
      <c r="B21" s="47" t="s">
        <v>245</v>
      </c>
      <c r="C21" s="43"/>
      <c r="D21" s="100"/>
      <c r="E21" s="100"/>
    </row>
    <row r="22" spans="1:5" ht="30">
      <c r="A22" s="48" t="s">
        <v>265</v>
      </c>
      <c r="B22" s="42" t="s">
        <v>266</v>
      </c>
      <c r="C22" s="43"/>
      <c r="D22" s="98">
        <f>D16+D17</f>
        <v>0</v>
      </c>
      <c r="E22" s="98">
        <f>E16+E17</f>
        <v>0</v>
      </c>
    </row>
    <row r="23" spans="1:5" ht="15">
      <c r="A23" s="48" t="s">
        <v>267</v>
      </c>
      <c r="B23" s="42" t="s">
        <v>268</v>
      </c>
      <c r="C23" s="43"/>
      <c r="D23" s="99">
        <f>E26</f>
        <v>0</v>
      </c>
      <c r="E23" s="100"/>
    </row>
    <row r="24" spans="1:5" ht="15">
      <c r="A24" s="48"/>
      <c r="B24" s="46" t="s">
        <v>248</v>
      </c>
      <c r="C24" s="43"/>
      <c r="D24" s="100"/>
      <c r="E24" s="100"/>
    </row>
    <row r="25" spans="1:5" ht="15">
      <c r="A25" s="48"/>
      <c r="B25" s="46" t="s">
        <v>249</v>
      </c>
      <c r="C25" s="43"/>
      <c r="D25" s="100"/>
      <c r="E25" s="100"/>
    </row>
    <row r="26" spans="1:5" ht="15">
      <c r="A26" s="48" t="s">
        <v>270</v>
      </c>
      <c r="B26" s="42" t="s">
        <v>269</v>
      </c>
      <c r="C26" s="43"/>
      <c r="D26" s="98">
        <f>D23+D24-D25</f>
        <v>0</v>
      </c>
      <c r="E26" s="98">
        <f>E23+E24-E25</f>
        <v>0</v>
      </c>
    </row>
    <row r="27" spans="1:5" ht="30">
      <c r="A27" s="48" t="s">
        <v>11</v>
      </c>
      <c r="B27" s="42" t="s">
        <v>505</v>
      </c>
      <c r="C27" s="43"/>
      <c r="D27" s="99">
        <f>E37</f>
        <v>0</v>
      </c>
      <c r="E27" s="100"/>
    </row>
    <row r="28" spans="1:5" ht="15">
      <c r="A28" s="48" t="s">
        <v>271</v>
      </c>
      <c r="B28" s="42" t="s">
        <v>506</v>
      </c>
      <c r="C28" s="43"/>
      <c r="D28" s="98">
        <f>D29-D34</f>
        <v>0</v>
      </c>
      <c r="E28" s="98">
        <f>E29-E34</f>
        <v>0</v>
      </c>
    </row>
    <row r="29" spans="1:5" ht="15">
      <c r="A29" s="48"/>
      <c r="B29" s="46" t="s">
        <v>243</v>
      </c>
      <c r="C29" s="43"/>
      <c r="D29" s="98">
        <f>SUM(D30:D33)</f>
        <v>0</v>
      </c>
      <c r="E29" s="98">
        <f>SUM(E30:E33)</f>
        <v>0</v>
      </c>
    </row>
    <row r="30" spans="1:5" ht="33" customHeight="1">
      <c r="A30" s="48"/>
      <c r="B30" s="47" t="s">
        <v>250</v>
      </c>
      <c r="C30" s="43"/>
      <c r="D30" s="100"/>
      <c r="E30" s="100"/>
    </row>
    <row r="31" spans="1:5" ht="20.25" customHeight="1">
      <c r="A31" s="48"/>
      <c r="B31" s="47" t="s">
        <v>251</v>
      </c>
      <c r="C31" s="43"/>
      <c r="D31" s="100"/>
      <c r="E31" s="100"/>
    </row>
    <row r="32" spans="1:5" ht="46.5" customHeight="1">
      <c r="A32" s="48"/>
      <c r="B32" s="82" t="s">
        <v>498</v>
      </c>
      <c r="C32" s="43"/>
      <c r="D32" s="100"/>
      <c r="E32" s="100"/>
    </row>
    <row r="33" spans="1:5" ht="15">
      <c r="A33" s="48"/>
      <c r="B33" s="47" t="s">
        <v>245</v>
      </c>
      <c r="C33" s="43"/>
      <c r="D33" s="100"/>
      <c r="E33" s="100"/>
    </row>
    <row r="34" spans="1:5" ht="15">
      <c r="A34" s="48"/>
      <c r="B34" s="46" t="s">
        <v>246</v>
      </c>
      <c r="C34" s="43"/>
      <c r="D34" s="98">
        <f>D35+D36</f>
        <v>0</v>
      </c>
      <c r="E34" s="98">
        <f>E35+E36</f>
        <v>0</v>
      </c>
    </row>
    <row r="35" spans="1:5" ht="15">
      <c r="A35" s="48"/>
      <c r="B35" s="47" t="s">
        <v>252</v>
      </c>
      <c r="C35" s="43"/>
      <c r="D35" s="100"/>
      <c r="E35" s="100"/>
    </row>
    <row r="36" spans="1:5" ht="15">
      <c r="A36" s="48"/>
      <c r="B36" s="47" t="s">
        <v>245</v>
      </c>
      <c r="C36" s="43"/>
      <c r="D36" s="100"/>
      <c r="E36" s="100"/>
    </row>
    <row r="37" spans="1:5" ht="32.25" customHeight="1">
      <c r="A37" s="48" t="s">
        <v>272</v>
      </c>
      <c r="B37" s="42" t="s">
        <v>507</v>
      </c>
      <c r="C37" s="43"/>
      <c r="D37" s="98">
        <f>D27+D28</f>
        <v>0</v>
      </c>
      <c r="E37" s="98">
        <f>E27+E28</f>
        <v>0</v>
      </c>
    </row>
    <row r="38" spans="1:5" ht="30">
      <c r="A38" s="48" t="s">
        <v>54</v>
      </c>
      <c r="B38" s="42" t="s">
        <v>508</v>
      </c>
      <c r="C38" s="43"/>
      <c r="D38" s="99">
        <f>E45</f>
        <v>0</v>
      </c>
      <c r="E38" s="100"/>
    </row>
    <row r="39" spans="1:5" ht="30">
      <c r="A39" s="48" t="s">
        <v>273</v>
      </c>
      <c r="B39" s="42" t="s">
        <v>509</v>
      </c>
      <c r="C39" s="43"/>
      <c r="D39" s="98">
        <f>D40-D42</f>
        <v>0</v>
      </c>
      <c r="E39" s="98">
        <f>E40-E42</f>
        <v>0</v>
      </c>
    </row>
    <row r="40" spans="1:5" ht="15">
      <c r="A40" s="48"/>
      <c r="B40" s="46" t="s">
        <v>243</v>
      </c>
      <c r="C40" s="43"/>
      <c r="D40" s="99">
        <f>D41</f>
        <v>0</v>
      </c>
      <c r="E40" s="99">
        <f>E41</f>
        <v>0</v>
      </c>
    </row>
    <row r="41" spans="1:5" ht="15">
      <c r="A41" s="48"/>
      <c r="B41" s="47" t="s">
        <v>245</v>
      </c>
      <c r="C41" s="43"/>
      <c r="D41" s="100"/>
      <c r="E41" s="100"/>
    </row>
    <row r="42" spans="1:5" ht="15">
      <c r="A42" s="48"/>
      <c r="B42" s="46" t="s">
        <v>246</v>
      </c>
      <c r="C42" s="43"/>
      <c r="D42" s="99">
        <f>D43+D44</f>
        <v>0</v>
      </c>
      <c r="E42" s="99">
        <f>E43+E44</f>
        <v>0</v>
      </c>
    </row>
    <row r="43" spans="1:5" ht="15">
      <c r="A43" s="48"/>
      <c r="B43" s="47" t="s">
        <v>253</v>
      </c>
      <c r="C43" s="43"/>
      <c r="D43" s="100"/>
      <c r="E43" s="100"/>
    </row>
    <row r="44" spans="1:5" ht="15">
      <c r="A44" s="48"/>
      <c r="B44" s="47" t="s">
        <v>245</v>
      </c>
      <c r="C44" s="43"/>
      <c r="D44" s="100"/>
      <c r="E44" s="100"/>
    </row>
    <row r="45" spans="1:5" ht="30">
      <c r="A45" s="48" t="s">
        <v>274</v>
      </c>
      <c r="B45" s="42" t="s">
        <v>510</v>
      </c>
      <c r="C45" s="43"/>
      <c r="D45" s="98">
        <f>D38+D39</f>
        <v>0</v>
      </c>
      <c r="E45" s="98">
        <f>E38+E39</f>
        <v>0</v>
      </c>
    </row>
    <row r="46" spans="1:5" ht="30">
      <c r="A46" s="48" t="s">
        <v>186</v>
      </c>
      <c r="B46" s="42" t="s">
        <v>511</v>
      </c>
      <c r="C46" s="43"/>
      <c r="D46" s="99">
        <f>E52</f>
        <v>0</v>
      </c>
      <c r="E46" s="100"/>
    </row>
    <row r="47" spans="1:5" ht="32.25" customHeight="1">
      <c r="A47" s="48" t="s">
        <v>275</v>
      </c>
      <c r="B47" s="42" t="s">
        <v>512</v>
      </c>
      <c r="C47" s="43"/>
      <c r="D47" s="98">
        <f>D48-D50</f>
        <v>0</v>
      </c>
      <c r="E47" s="98">
        <f>E48-E50</f>
        <v>0</v>
      </c>
    </row>
    <row r="48" spans="1:5" ht="15">
      <c r="A48" s="48"/>
      <c r="B48" s="46" t="s">
        <v>243</v>
      </c>
      <c r="C48" s="43"/>
      <c r="D48" s="99">
        <f>D49</f>
        <v>0</v>
      </c>
      <c r="E48" s="99">
        <f>E49</f>
        <v>0</v>
      </c>
    </row>
    <row r="49" spans="1:5" ht="15">
      <c r="A49" s="48"/>
      <c r="B49" s="47" t="s">
        <v>245</v>
      </c>
      <c r="C49" s="43"/>
      <c r="D49" s="100"/>
      <c r="E49" s="100"/>
    </row>
    <row r="50" spans="1:5" ht="15">
      <c r="A50" s="48"/>
      <c r="B50" s="46" t="s">
        <v>246</v>
      </c>
      <c r="C50" s="43"/>
      <c r="D50" s="99">
        <f>D51</f>
        <v>0</v>
      </c>
      <c r="E50" s="99">
        <f>E51</f>
        <v>0</v>
      </c>
    </row>
    <row r="51" spans="1:5" ht="15">
      <c r="A51" s="48"/>
      <c r="B51" s="47" t="s">
        <v>245</v>
      </c>
      <c r="C51" s="43"/>
      <c r="D51" s="100"/>
      <c r="E51" s="100"/>
    </row>
    <row r="52" spans="1:5" ht="30">
      <c r="A52" s="48" t="s">
        <v>276</v>
      </c>
      <c r="B52" s="42" t="s">
        <v>513</v>
      </c>
      <c r="C52" s="43"/>
      <c r="D52" s="98">
        <f>D46+D47</f>
        <v>0</v>
      </c>
      <c r="E52" s="98">
        <f>E46+E47</f>
        <v>0</v>
      </c>
    </row>
    <row r="53" spans="1:5" ht="30">
      <c r="A53" s="48" t="s">
        <v>188</v>
      </c>
      <c r="B53" s="42" t="s">
        <v>277</v>
      </c>
      <c r="C53" s="43"/>
      <c r="D53" s="99">
        <f>D54+D63</f>
        <v>0</v>
      </c>
      <c r="E53" s="99">
        <f>E54+E63</f>
        <v>0</v>
      </c>
    </row>
    <row r="54" spans="1:5" ht="15">
      <c r="A54" s="48" t="s">
        <v>279</v>
      </c>
      <c r="B54" s="42" t="s">
        <v>278</v>
      </c>
      <c r="C54" s="43"/>
      <c r="D54" s="100"/>
      <c r="E54" s="100"/>
    </row>
    <row r="55" spans="1:5" ht="15">
      <c r="A55" s="48"/>
      <c r="B55" s="46" t="s">
        <v>242</v>
      </c>
      <c r="C55" s="43"/>
      <c r="D55" s="100"/>
      <c r="E55" s="100"/>
    </row>
    <row r="56" spans="1:5" ht="30">
      <c r="A56" s="48" t="s">
        <v>281</v>
      </c>
      <c r="B56" s="42" t="s">
        <v>280</v>
      </c>
      <c r="C56" s="43"/>
      <c r="D56" s="98">
        <f>D54+D55</f>
        <v>0</v>
      </c>
      <c r="E56" s="98">
        <f>E54+E55</f>
        <v>0</v>
      </c>
    </row>
    <row r="57" spans="1:5" ht="15">
      <c r="A57" s="48"/>
      <c r="B57" s="46" t="s">
        <v>243</v>
      </c>
      <c r="C57" s="43"/>
      <c r="D57" s="99">
        <f>D58+D59</f>
        <v>0</v>
      </c>
      <c r="E57" s="99">
        <f>E58+E59</f>
        <v>0</v>
      </c>
    </row>
    <row r="58" spans="1:5" ht="15">
      <c r="A58" s="48"/>
      <c r="B58" s="47" t="s">
        <v>254</v>
      </c>
      <c r="C58" s="43"/>
      <c r="D58" s="100"/>
      <c r="E58" s="100"/>
    </row>
    <row r="59" spans="1:5" ht="15">
      <c r="A59" s="48"/>
      <c r="B59" s="47" t="s">
        <v>245</v>
      </c>
      <c r="C59" s="43"/>
      <c r="D59" s="100"/>
      <c r="E59" s="100"/>
    </row>
    <row r="60" spans="1:5" ht="15">
      <c r="A60" s="48"/>
      <c r="B60" s="46" t="s">
        <v>246</v>
      </c>
      <c r="C60" s="43"/>
      <c r="D60" s="99">
        <f>D61</f>
        <v>0</v>
      </c>
      <c r="E60" s="99">
        <f>E61</f>
        <v>0</v>
      </c>
    </row>
    <row r="61" spans="1:5" ht="15">
      <c r="A61" s="48"/>
      <c r="B61" s="47" t="s">
        <v>245</v>
      </c>
      <c r="C61" s="43"/>
      <c r="D61" s="100"/>
      <c r="E61" s="100"/>
    </row>
    <row r="62" spans="1:5" ht="15">
      <c r="A62" s="48" t="s">
        <v>283</v>
      </c>
      <c r="B62" s="42" t="s">
        <v>282</v>
      </c>
      <c r="C62" s="43"/>
      <c r="D62" s="98">
        <f>D56+D57-D60</f>
        <v>0</v>
      </c>
      <c r="E62" s="98">
        <f>E56+E57-E60</f>
        <v>0</v>
      </c>
    </row>
    <row r="63" spans="1:5" ht="15">
      <c r="A63" s="48" t="s">
        <v>285</v>
      </c>
      <c r="B63" s="42" t="s">
        <v>284</v>
      </c>
      <c r="C63" s="43"/>
      <c r="D63" s="100"/>
      <c r="E63" s="100"/>
    </row>
    <row r="64" spans="1:5" ht="15">
      <c r="A64" s="48"/>
      <c r="B64" s="46" t="s">
        <v>242</v>
      </c>
      <c r="C64" s="43"/>
      <c r="D64" s="100"/>
      <c r="E64" s="100"/>
    </row>
    <row r="65" spans="1:5" ht="30">
      <c r="A65" s="48" t="s">
        <v>287</v>
      </c>
      <c r="B65" s="42" t="s">
        <v>286</v>
      </c>
      <c r="C65" s="43"/>
      <c r="D65" s="98">
        <f>D63+D64</f>
        <v>0</v>
      </c>
      <c r="E65" s="98">
        <f>E63+E64</f>
        <v>0</v>
      </c>
    </row>
    <row r="66" spans="1:5" ht="15">
      <c r="A66" s="48"/>
      <c r="B66" s="46" t="s">
        <v>243</v>
      </c>
      <c r="C66" s="43"/>
      <c r="D66" s="99">
        <f>D67+D68</f>
        <v>0</v>
      </c>
      <c r="E66" s="99">
        <f>E67+E68</f>
        <v>0</v>
      </c>
    </row>
    <row r="67" spans="1:5" ht="30">
      <c r="A67" s="48"/>
      <c r="B67" s="47" t="s">
        <v>255</v>
      </c>
      <c r="C67" s="43"/>
      <c r="D67" s="100"/>
      <c r="E67" s="100"/>
    </row>
    <row r="68" spans="1:5" ht="15">
      <c r="A68" s="48"/>
      <c r="B68" s="47" t="s">
        <v>245</v>
      </c>
      <c r="C68" s="43"/>
      <c r="D68" s="100"/>
      <c r="E68" s="100"/>
    </row>
    <row r="69" spans="1:5" ht="15">
      <c r="A69" s="48"/>
      <c r="B69" s="46" t="s">
        <v>246</v>
      </c>
      <c r="C69" s="43"/>
      <c r="D69" s="99">
        <f>D70</f>
        <v>0</v>
      </c>
      <c r="E69" s="99">
        <f>E70</f>
        <v>0</v>
      </c>
    </row>
    <row r="70" spans="1:5" ht="15">
      <c r="A70" s="48"/>
      <c r="B70" s="47" t="s">
        <v>245</v>
      </c>
      <c r="C70" s="43"/>
      <c r="D70" s="100"/>
      <c r="E70" s="100"/>
    </row>
    <row r="71" spans="1:5" ht="15">
      <c r="A71" s="48" t="s">
        <v>289</v>
      </c>
      <c r="B71" s="42" t="s">
        <v>288</v>
      </c>
      <c r="C71" s="43"/>
      <c r="D71" s="98">
        <f>D65+D66-D69</f>
        <v>0</v>
      </c>
      <c r="E71" s="98">
        <f>E65+E66-E69</f>
        <v>0</v>
      </c>
    </row>
    <row r="72" spans="1:5" ht="30">
      <c r="A72" s="48" t="s">
        <v>290</v>
      </c>
      <c r="B72" s="42" t="s">
        <v>499</v>
      </c>
      <c r="C72" s="43"/>
      <c r="D72" s="98">
        <f>D62+D71</f>
        <v>0</v>
      </c>
      <c r="E72" s="98">
        <f>E62+E71</f>
        <v>0</v>
      </c>
    </row>
    <row r="73" spans="1:5" ht="15">
      <c r="A73" s="48" t="s">
        <v>190</v>
      </c>
      <c r="B73" s="42" t="s">
        <v>291</v>
      </c>
      <c r="C73" s="43"/>
      <c r="D73" s="99">
        <f>D74+D75+D76</f>
        <v>0</v>
      </c>
      <c r="E73" s="99">
        <f>E74+E75+E76</f>
        <v>0</v>
      </c>
    </row>
    <row r="74" spans="1:5" ht="15">
      <c r="A74" s="48"/>
      <c r="B74" s="45" t="s">
        <v>256</v>
      </c>
      <c r="C74" s="43"/>
      <c r="D74" s="99">
        <f>IF('RZiS - porównawczy'!D53&gt;0,'RZiS - porównawczy'!D53,0)</f>
        <v>0</v>
      </c>
      <c r="E74" s="99">
        <f>IF('RZiS - porównawczy'!E53&gt;0,'RZiS - porównawczy'!E53,0)</f>
        <v>0</v>
      </c>
    </row>
    <row r="75" spans="1:5" ht="15">
      <c r="A75" s="48"/>
      <c r="B75" s="45" t="s">
        <v>257</v>
      </c>
      <c r="C75" s="43"/>
      <c r="D75" s="99">
        <f>IF('RZiS - porównawczy'!D53&lt;0,'RZiS - porównawczy'!D53,0)</f>
        <v>0</v>
      </c>
      <c r="E75" s="99">
        <f>IF('RZiS - porównawczy'!E53&lt;0,'RZiS - porównawczy'!E53,0)</f>
        <v>0</v>
      </c>
    </row>
    <row r="76" spans="1:5" ht="15">
      <c r="A76" s="48"/>
      <c r="B76" s="45" t="s">
        <v>258</v>
      </c>
      <c r="C76" s="43"/>
      <c r="D76" s="100"/>
      <c r="E76" s="100"/>
    </row>
    <row r="77" spans="1:5" ht="30">
      <c r="A77" s="48" t="s">
        <v>13</v>
      </c>
      <c r="B77" s="42" t="s">
        <v>514</v>
      </c>
      <c r="C77" s="43"/>
      <c r="D77" s="98">
        <f>D15+D22+D26+D37+D45+D52+D72+D73</f>
        <v>0</v>
      </c>
      <c r="E77" s="98">
        <f>E15+E22+E26+E37+E45+E52+E72+E73</f>
        <v>0</v>
      </c>
    </row>
    <row r="78" spans="1:5" ht="45">
      <c r="A78" s="48" t="s">
        <v>28</v>
      </c>
      <c r="B78" s="42" t="s">
        <v>515</v>
      </c>
      <c r="C78" s="43"/>
      <c r="D78" s="100"/>
      <c r="E78" s="100"/>
    </row>
  </sheetData>
  <sheetProtection/>
  <mergeCells count="5">
    <mergeCell ref="E1:E2"/>
    <mergeCell ref="A1:A2"/>
    <mergeCell ref="B1:B2"/>
    <mergeCell ref="C1:C2"/>
    <mergeCell ref="D1:D2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66"/>
  <sheetViews>
    <sheetView showGridLines="0" zoomScale="75" zoomScaleNormal="75" zoomScalePageLayoutView="0" workbookViewId="0" topLeftCell="A55">
      <selection activeCell="F4" sqref="F4"/>
    </sheetView>
  </sheetViews>
  <sheetFormatPr defaultColWidth="9.00390625" defaultRowHeight="12.75"/>
  <cols>
    <col min="1" max="1" width="4.75390625" style="0" customWidth="1"/>
    <col min="2" max="2" width="3.25390625" style="0" customWidth="1"/>
    <col min="3" max="3" width="61.875" style="0" customWidth="1"/>
    <col min="4" max="4" width="6.25390625" style="0" customWidth="1"/>
    <col min="5" max="5" width="22.875" style="15" customWidth="1"/>
    <col min="6" max="6" width="21.125" style="15" customWidth="1"/>
    <col min="7" max="8" width="7.625" style="0" customWidth="1"/>
    <col min="9" max="9" width="9.125" style="49" customWidth="1"/>
    <col min="10" max="10" width="60.00390625" style="49" customWidth="1"/>
    <col min="12" max="12" width="9.75390625" style="0" bestFit="1" customWidth="1"/>
  </cols>
  <sheetData>
    <row r="3" spans="1:6" ht="15.75" customHeight="1">
      <c r="A3" s="122"/>
      <c r="B3" s="115" t="s">
        <v>500</v>
      </c>
      <c r="C3" s="123"/>
      <c r="D3" s="115" t="s">
        <v>0</v>
      </c>
      <c r="E3" s="35" t="s">
        <v>124</v>
      </c>
      <c r="F3" s="35" t="s">
        <v>124</v>
      </c>
    </row>
    <row r="4" spans="1:6" ht="33" customHeight="1">
      <c r="A4" s="122"/>
      <c r="B4" s="124"/>
      <c r="C4" s="125"/>
      <c r="D4" s="115"/>
      <c r="E4" s="36" t="s">
        <v>527</v>
      </c>
      <c r="F4" s="36" t="s">
        <v>524</v>
      </c>
    </row>
    <row r="5" spans="1:6" ht="15.75" customHeight="1">
      <c r="A5" s="20">
        <v>1</v>
      </c>
      <c r="B5" s="16"/>
      <c r="C5" s="17">
        <v>2</v>
      </c>
      <c r="D5" s="17">
        <v>3</v>
      </c>
      <c r="E5" s="18">
        <v>4</v>
      </c>
      <c r="F5" s="18">
        <v>5</v>
      </c>
    </row>
    <row r="6" spans="1:6" ht="20.25" customHeight="1">
      <c r="A6" s="1" t="s">
        <v>1</v>
      </c>
      <c r="B6" s="111" t="s">
        <v>180</v>
      </c>
      <c r="C6" s="112"/>
      <c r="D6" s="2"/>
      <c r="E6" s="101"/>
      <c r="F6" s="101"/>
    </row>
    <row r="7" spans="1:6" ht="15.75" customHeight="1">
      <c r="A7" s="1" t="s">
        <v>3</v>
      </c>
      <c r="B7" s="111" t="s">
        <v>85</v>
      </c>
      <c r="C7" s="111"/>
      <c r="D7" s="2"/>
      <c r="E7" s="91">
        <f>'RZiS - porównawczy'!D53</f>
        <v>0</v>
      </c>
      <c r="F7" s="91">
        <f>'RZiS - porównawczy'!E53</f>
        <v>0</v>
      </c>
    </row>
    <row r="8" spans="1:6" ht="15.75" customHeight="1">
      <c r="A8" s="1" t="s">
        <v>13</v>
      </c>
      <c r="B8" s="111" t="s">
        <v>181</v>
      </c>
      <c r="C8" s="111"/>
      <c r="D8" s="2"/>
      <c r="E8" s="101">
        <f>SUM(E9:E18)</f>
        <v>0</v>
      </c>
      <c r="F8" s="101">
        <f>SUM(F9:F18)</f>
        <v>0</v>
      </c>
    </row>
    <row r="9" spans="1:6" ht="15.75" customHeight="1">
      <c r="A9" s="2" t="s">
        <v>5</v>
      </c>
      <c r="B9" s="107" t="s">
        <v>132</v>
      </c>
      <c r="C9" s="107"/>
      <c r="D9" s="2"/>
      <c r="E9" s="103">
        <f>'NOTA 1'!F18+'NOTA 2'!I19</f>
        <v>0</v>
      </c>
      <c r="F9" s="93"/>
    </row>
    <row r="10" spans="1:6" ht="15.75" customHeight="1">
      <c r="A10" s="2" t="s">
        <v>7</v>
      </c>
      <c r="B10" s="107" t="s">
        <v>182</v>
      </c>
      <c r="C10" s="107"/>
      <c r="D10" s="2"/>
      <c r="E10" s="93"/>
      <c r="F10" s="93"/>
    </row>
    <row r="11" spans="1:6" ht="15.75" customHeight="1">
      <c r="A11" s="2" t="s">
        <v>9</v>
      </c>
      <c r="B11" s="107" t="s">
        <v>183</v>
      </c>
      <c r="C11" s="107"/>
      <c r="D11" s="2"/>
      <c r="E11" s="93"/>
      <c r="F11" s="93"/>
    </row>
    <row r="12" spans="1:6" ht="15.75" customHeight="1">
      <c r="A12" s="2" t="s">
        <v>11</v>
      </c>
      <c r="B12" s="107" t="s">
        <v>184</v>
      </c>
      <c r="C12" s="107"/>
      <c r="D12" s="2"/>
      <c r="E12" s="93"/>
      <c r="F12" s="93"/>
    </row>
    <row r="13" spans="1:6" ht="15.75" customHeight="1">
      <c r="A13" s="2" t="s">
        <v>54</v>
      </c>
      <c r="B13" s="107" t="s">
        <v>185</v>
      </c>
      <c r="C13" s="107"/>
      <c r="D13" s="2"/>
      <c r="E13" s="93"/>
      <c r="F13" s="93"/>
    </row>
    <row r="14" spans="1:6" ht="15.75" customHeight="1">
      <c r="A14" s="2" t="s">
        <v>186</v>
      </c>
      <c r="B14" s="107" t="s">
        <v>187</v>
      </c>
      <c r="C14" s="107"/>
      <c r="D14" s="2"/>
      <c r="E14" s="93"/>
      <c r="F14" s="93"/>
    </row>
    <row r="15" spans="1:6" ht="15.75" customHeight="1">
      <c r="A15" s="2" t="s">
        <v>188</v>
      </c>
      <c r="B15" s="107" t="s">
        <v>189</v>
      </c>
      <c r="C15" s="107"/>
      <c r="D15" s="2"/>
      <c r="E15" s="93"/>
      <c r="F15" s="93"/>
    </row>
    <row r="16" spans="1:6" ht="33" customHeight="1">
      <c r="A16" s="2" t="s">
        <v>190</v>
      </c>
      <c r="B16" s="107" t="s">
        <v>191</v>
      </c>
      <c r="C16" s="107"/>
      <c r="D16" s="2"/>
      <c r="E16" s="93"/>
      <c r="F16" s="93"/>
    </row>
    <row r="17" spans="1:6" ht="15.75" customHeight="1">
      <c r="A17" s="2" t="s">
        <v>192</v>
      </c>
      <c r="B17" s="107" t="s">
        <v>193</v>
      </c>
      <c r="C17" s="107"/>
      <c r="D17" s="2"/>
      <c r="E17" s="93"/>
      <c r="F17" s="93"/>
    </row>
    <row r="18" spans="1:6" ht="15.75" customHeight="1">
      <c r="A18" s="2" t="s">
        <v>194</v>
      </c>
      <c r="B18" s="107" t="s">
        <v>195</v>
      </c>
      <c r="C18" s="107"/>
      <c r="D18" s="2"/>
      <c r="E18" s="93"/>
      <c r="F18" s="93"/>
    </row>
    <row r="19" spans="1:6" ht="15.75" customHeight="1">
      <c r="A19" s="34" t="s">
        <v>28</v>
      </c>
      <c r="B19" s="108" t="s">
        <v>196</v>
      </c>
      <c r="C19" s="108"/>
      <c r="D19" s="38"/>
      <c r="E19" s="94">
        <f>E7+E8</f>
        <v>0</v>
      </c>
      <c r="F19" s="94">
        <f>F7+F8</f>
        <v>0</v>
      </c>
    </row>
    <row r="20" spans="1:6" ht="31.5" customHeight="1">
      <c r="A20" s="1" t="s">
        <v>47</v>
      </c>
      <c r="B20" s="111" t="s">
        <v>197</v>
      </c>
      <c r="C20" s="111"/>
      <c r="D20" s="2"/>
      <c r="E20" s="101"/>
      <c r="F20" s="101"/>
    </row>
    <row r="21" spans="1:6" ht="15.75" customHeight="1">
      <c r="A21" s="1" t="s">
        <v>3</v>
      </c>
      <c r="B21" s="111" t="s">
        <v>198</v>
      </c>
      <c r="C21" s="111"/>
      <c r="D21" s="2"/>
      <c r="E21" s="91">
        <f>E22+E23+E24+E32</f>
        <v>0</v>
      </c>
      <c r="F21" s="91">
        <f>F22+F23+F24+F32</f>
        <v>0</v>
      </c>
    </row>
    <row r="22" spans="1:6" ht="30.75" customHeight="1">
      <c r="A22" s="2" t="s">
        <v>5</v>
      </c>
      <c r="B22" s="107" t="s">
        <v>199</v>
      </c>
      <c r="C22" s="107"/>
      <c r="D22" s="2"/>
      <c r="E22" s="93"/>
      <c r="F22" s="93"/>
    </row>
    <row r="23" spans="1:6" ht="33.75" customHeight="1">
      <c r="A23" s="2" t="s">
        <v>7</v>
      </c>
      <c r="B23" s="107" t="s">
        <v>200</v>
      </c>
      <c r="C23" s="107"/>
      <c r="D23" s="2"/>
      <c r="E23" s="93"/>
      <c r="F23" s="93"/>
    </row>
    <row r="24" spans="1:6" ht="15.75" customHeight="1">
      <c r="A24" s="2" t="s">
        <v>9</v>
      </c>
      <c r="B24" s="107" t="s">
        <v>201</v>
      </c>
      <c r="C24" s="107"/>
      <c r="D24" s="2"/>
      <c r="E24" s="92">
        <f>E25+E26</f>
        <v>0</v>
      </c>
      <c r="F24" s="92">
        <f>F25+F26</f>
        <v>0</v>
      </c>
    </row>
    <row r="25" spans="1:6" ht="15.75" customHeight="1">
      <c r="A25" s="2"/>
      <c r="B25" s="3" t="s">
        <v>16</v>
      </c>
      <c r="C25" s="4" t="s">
        <v>36</v>
      </c>
      <c r="D25" s="22"/>
      <c r="E25" s="93"/>
      <c r="F25" s="93"/>
    </row>
    <row r="26" spans="1:6" ht="15.75" customHeight="1">
      <c r="A26" s="2"/>
      <c r="B26" s="3" t="s">
        <v>18</v>
      </c>
      <c r="C26" s="4" t="s">
        <v>41</v>
      </c>
      <c r="D26" s="22"/>
      <c r="E26" s="92">
        <f>E27+E28+E29+E30+E31</f>
        <v>0</v>
      </c>
      <c r="F26" s="92">
        <f>F27+F28+F29+F30+F31</f>
        <v>0</v>
      </c>
    </row>
    <row r="27" spans="1:6" ht="15.75" customHeight="1">
      <c r="A27" s="2"/>
      <c r="B27" s="3"/>
      <c r="C27" s="4" t="s">
        <v>241</v>
      </c>
      <c r="D27" s="22"/>
      <c r="E27" s="93"/>
      <c r="F27" s="93"/>
    </row>
    <row r="28" spans="1:6" ht="15.75" customHeight="1">
      <c r="A28" s="2"/>
      <c r="B28" s="3"/>
      <c r="C28" s="4" t="s">
        <v>202</v>
      </c>
      <c r="D28" s="22"/>
      <c r="E28" s="93"/>
      <c r="F28" s="93"/>
    </row>
    <row r="29" spans="1:6" ht="15.75" customHeight="1">
      <c r="A29" s="2"/>
      <c r="B29" s="3"/>
      <c r="C29" s="4" t="s">
        <v>203</v>
      </c>
      <c r="D29" s="22"/>
      <c r="E29" s="93"/>
      <c r="F29" s="93"/>
    </row>
    <row r="30" spans="1:6" ht="15.75" customHeight="1">
      <c r="A30" s="2"/>
      <c r="B30" s="3"/>
      <c r="C30" s="4" t="s">
        <v>204</v>
      </c>
      <c r="D30" s="22"/>
      <c r="E30" s="93"/>
      <c r="F30" s="93"/>
    </row>
    <row r="31" spans="1:6" ht="15.75" customHeight="1">
      <c r="A31" s="2"/>
      <c r="B31" s="3"/>
      <c r="C31" s="4" t="s">
        <v>205</v>
      </c>
      <c r="D31" s="22"/>
      <c r="E31" s="93"/>
      <c r="F31" s="93"/>
    </row>
    <row r="32" spans="1:6" ht="15.75" customHeight="1">
      <c r="A32" s="2" t="s">
        <v>11</v>
      </c>
      <c r="B32" s="107" t="s">
        <v>206</v>
      </c>
      <c r="C32" s="107"/>
      <c r="D32" s="2"/>
      <c r="E32" s="93"/>
      <c r="F32" s="93"/>
    </row>
    <row r="33" spans="1:6" ht="15.75" customHeight="1">
      <c r="A33" s="1" t="s">
        <v>13</v>
      </c>
      <c r="B33" s="111" t="s">
        <v>207</v>
      </c>
      <c r="C33" s="111"/>
      <c r="D33" s="2"/>
      <c r="E33" s="91">
        <f>E34+E35+E36+E41</f>
        <v>0</v>
      </c>
      <c r="F33" s="91">
        <f>F34+F35+F36+F41</f>
        <v>0</v>
      </c>
    </row>
    <row r="34" spans="1:6" ht="33" customHeight="1">
      <c r="A34" s="2" t="s">
        <v>5</v>
      </c>
      <c r="B34" s="107" t="s">
        <v>208</v>
      </c>
      <c r="C34" s="107"/>
      <c r="D34" s="2"/>
      <c r="E34" s="93"/>
      <c r="F34" s="93"/>
    </row>
    <row r="35" spans="1:6" ht="30.75" customHeight="1">
      <c r="A35" s="2" t="s">
        <v>7</v>
      </c>
      <c r="B35" s="107" t="s">
        <v>209</v>
      </c>
      <c r="C35" s="107"/>
      <c r="D35" s="2"/>
      <c r="E35" s="93"/>
      <c r="F35" s="93"/>
    </row>
    <row r="36" spans="1:6" ht="15.75" customHeight="1">
      <c r="A36" s="2" t="s">
        <v>9</v>
      </c>
      <c r="B36" s="107" t="s">
        <v>210</v>
      </c>
      <c r="C36" s="107"/>
      <c r="D36" s="2"/>
      <c r="E36" s="93"/>
      <c r="F36" s="93"/>
    </row>
    <row r="37" spans="1:6" ht="15.75" customHeight="1">
      <c r="A37" s="2"/>
      <c r="B37" s="3" t="s">
        <v>16</v>
      </c>
      <c r="C37" s="4" t="s">
        <v>36</v>
      </c>
      <c r="D37" s="22"/>
      <c r="E37" s="93"/>
      <c r="F37" s="93"/>
    </row>
    <row r="38" spans="1:6" ht="15.75" customHeight="1">
      <c r="A38" s="2"/>
      <c r="B38" s="3" t="s">
        <v>18</v>
      </c>
      <c r="C38" s="4" t="s">
        <v>41</v>
      </c>
      <c r="D38" s="22"/>
      <c r="E38" s="93"/>
      <c r="F38" s="93"/>
    </row>
    <row r="39" spans="1:6" ht="15.75" customHeight="1">
      <c r="A39" s="2"/>
      <c r="B39" s="3"/>
      <c r="C39" s="4" t="s">
        <v>211</v>
      </c>
      <c r="D39" s="22"/>
      <c r="E39" s="93"/>
      <c r="F39" s="93"/>
    </row>
    <row r="40" spans="1:6" ht="15.75" customHeight="1">
      <c r="A40" s="2"/>
      <c r="B40" s="3"/>
      <c r="C40" s="4" t="s">
        <v>212</v>
      </c>
      <c r="D40" s="22"/>
      <c r="E40" s="93"/>
      <c r="F40" s="93"/>
    </row>
    <row r="41" spans="1:6" ht="15.75" customHeight="1">
      <c r="A41" s="2" t="s">
        <v>11</v>
      </c>
      <c r="B41" s="107" t="s">
        <v>213</v>
      </c>
      <c r="C41" s="107"/>
      <c r="D41" s="2"/>
      <c r="E41" s="93"/>
      <c r="F41" s="93"/>
    </row>
    <row r="42" spans="1:6" ht="15.75" customHeight="1">
      <c r="A42" s="34" t="s">
        <v>28</v>
      </c>
      <c r="B42" s="108" t="s">
        <v>214</v>
      </c>
      <c r="C42" s="108"/>
      <c r="D42" s="38"/>
      <c r="E42" s="94">
        <f>E21+E33</f>
        <v>0</v>
      </c>
      <c r="F42" s="94">
        <f>F21+F33</f>
        <v>0</v>
      </c>
    </row>
    <row r="43" spans="1:6" ht="15.75" customHeight="1">
      <c r="A43" s="1" t="s">
        <v>141</v>
      </c>
      <c r="B43" s="120" t="s">
        <v>215</v>
      </c>
      <c r="C43" s="121"/>
      <c r="D43" s="2"/>
      <c r="E43" s="101"/>
      <c r="F43" s="101"/>
    </row>
    <row r="44" spans="1:6" ht="15.75" customHeight="1">
      <c r="A44" s="1" t="s">
        <v>3</v>
      </c>
      <c r="B44" s="111" t="s">
        <v>198</v>
      </c>
      <c r="C44" s="111"/>
      <c r="D44" s="2"/>
      <c r="E44" s="91">
        <f>SUM(E45:E48)</f>
        <v>0</v>
      </c>
      <c r="F44" s="91">
        <f>SUM(F45:F48)</f>
        <v>0</v>
      </c>
    </row>
    <row r="45" spans="1:6" ht="32.25" customHeight="1">
      <c r="A45" s="2" t="s">
        <v>5</v>
      </c>
      <c r="B45" s="107" t="s">
        <v>216</v>
      </c>
      <c r="C45" s="107"/>
      <c r="D45" s="2"/>
      <c r="E45" s="93"/>
      <c r="F45" s="93"/>
    </row>
    <row r="46" spans="1:6" ht="15.75" customHeight="1">
      <c r="A46" s="2" t="s">
        <v>7</v>
      </c>
      <c r="B46" s="107" t="s">
        <v>217</v>
      </c>
      <c r="C46" s="107"/>
      <c r="D46" s="2"/>
      <c r="E46" s="93"/>
      <c r="F46" s="93"/>
    </row>
    <row r="47" spans="1:6" ht="15.75" customHeight="1">
      <c r="A47" s="2" t="s">
        <v>9</v>
      </c>
      <c r="B47" s="107" t="s">
        <v>218</v>
      </c>
      <c r="C47" s="107"/>
      <c r="D47" s="2"/>
      <c r="E47" s="93"/>
      <c r="F47" s="93"/>
    </row>
    <row r="48" spans="1:6" ht="15.75" customHeight="1">
      <c r="A48" s="2" t="s">
        <v>11</v>
      </c>
      <c r="B48" s="107" t="s">
        <v>219</v>
      </c>
      <c r="C48" s="107"/>
      <c r="D48" s="2"/>
      <c r="E48" s="93"/>
      <c r="F48" s="93"/>
    </row>
    <row r="49" spans="1:6" ht="15.75" customHeight="1">
      <c r="A49" s="1" t="s">
        <v>13</v>
      </c>
      <c r="B49" s="111" t="s">
        <v>207</v>
      </c>
      <c r="C49" s="111"/>
      <c r="D49" s="2"/>
      <c r="E49" s="91">
        <f>SUM(E50:E58)</f>
        <v>0</v>
      </c>
      <c r="F49" s="91">
        <f>SUM(F50:F58)</f>
        <v>0</v>
      </c>
    </row>
    <row r="50" spans="1:6" ht="15.75" customHeight="1">
      <c r="A50" s="2" t="s">
        <v>5</v>
      </c>
      <c r="B50" s="107" t="s">
        <v>220</v>
      </c>
      <c r="C50" s="107"/>
      <c r="D50" s="2"/>
      <c r="E50" s="93"/>
      <c r="F50" s="93"/>
    </row>
    <row r="51" spans="1:6" ht="15.75" customHeight="1">
      <c r="A51" s="2" t="s">
        <v>7</v>
      </c>
      <c r="B51" s="107" t="s">
        <v>221</v>
      </c>
      <c r="C51" s="107"/>
      <c r="D51" s="2"/>
      <c r="E51" s="93"/>
      <c r="F51" s="93"/>
    </row>
    <row r="52" spans="1:6" ht="32.25" customHeight="1">
      <c r="A52" s="2" t="s">
        <v>9</v>
      </c>
      <c r="B52" s="107" t="s">
        <v>222</v>
      </c>
      <c r="C52" s="107"/>
      <c r="D52" s="2"/>
      <c r="E52" s="93"/>
      <c r="F52" s="93"/>
    </row>
    <row r="53" spans="1:6" ht="15.75" customHeight="1">
      <c r="A53" s="2" t="s">
        <v>11</v>
      </c>
      <c r="B53" s="107" t="s">
        <v>223</v>
      </c>
      <c r="C53" s="107"/>
      <c r="D53" s="2"/>
      <c r="E53" s="93"/>
      <c r="F53" s="93"/>
    </row>
    <row r="54" spans="1:6" ht="15.75" customHeight="1">
      <c r="A54" s="2" t="s">
        <v>54</v>
      </c>
      <c r="B54" s="107" t="s">
        <v>224</v>
      </c>
      <c r="C54" s="107"/>
      <c r="D54" s="2"/>
      <c r="E54" s="93"/>
      <c r="F54" s="93"/>
    </row>
    <row r="55" spans="1:6" ht="15.75" customHeight="1">
      <c r="A55" s="2" t="s">
        <v>186</v>
      </c>
      <c r="B55" s="107" t="s">
        <v>225</v>
      </c>
      <c r="C55" s="107"/>
      <c r="D55" s="2"/>
      <c r="E55" s="93"/>
      <c r="F55" s="93"/>
    </row>
    <row r="56" spans="1:6" ht="15.75" customHeight="1">
      <c r="A56" s="2" t="s">
        <v>188</v>
      </c>
      <c r="B56" s="107" t="s">
        <v>226</v>
      </c>
      <c r="C56" s="107"/>
      <c r="D56" s="2"/>
      <c r="E56" s="93"/>
      <c r="F56" s="93"/>
    </row>
    <row r="57" spans="1:6" ht="15.75" customHeight="1">
      <c r="A57" s="2" t="s">
        <v>190</v>
      </c>
      <c r="B57" s="107" t="s">
        <v>227</v>
      </c>
      <c r="C57" s="107"/>
      <c r="D57" s="2"/>
      <c r="E57" s="93"/>
      <c r="F57" s="93"/>
    </row>
    <row r="58" spans="1:6" ht="15.75" customHeight="1">
      <c r="A58" s="2" t="s">
        <v>192</v>
      </c>
      <c r="B58" s="107" t="s">
        <v>228</v>
      </c>
      <c r="C58" s="107"/>
      <c r="D58" s="2"/>
      <c r="E58" s="93"/>
      <c r="F58" s="93"/>
    </row>
    <row r="59" spans="1:6" ht="15.75" customHeight="1">
      <c r="A59" s="34" t="s">
        <v>28</v>
      </c>
      <c r="B59" s="108" t="s">
        <v>229</v>
      </c>
      <c r="C59" s="108"/>
      <c r="D59" s="38"/>
      <c r="E59" s="94">
        <f>E44+E49</f>
        <v>0</v>
      </c>
      <c r="F59" s="94">
        <f>F44+F49</f>
        <v>0</v>
      </c>
    </row>
    <row r="60" spans="1:6" ht="15.75" customHeight="1">
      <c r="A60" s="34" t="s">
        <v>143</v>
      </c>
      <c r="B60" s="108" t="s">
        <v>230</v>
      </c>
      <c r="C60" s="108"/>
      <c r="D60" s="38"/>
      <c r="E60" s="94">
        <f>E19+E42+E59</f>
        <v>0</v>
      </c>
      <c r="F60" s="94">
        <f>F19+F42+F59</f>
        <v>0</v>
      </c>
    </row>
    <row r="61" spans="1:6" ht="15.75" customHeight="1">
      <c r="A61" s="34" t="s">
        <v>148</v>
      </c>
      <c r="B61" s="108" t="s">
        <v>231</v>
      </c>
      <c r="C61" s="108"/>
      <c r="D61" s="38"/>
      <c r="E61" s="94">
        <f>Bilans!E73-Bilans!F73</f>
        <v>0</v>
      </c>
      <c r="F61" s="97"/>
    </row>
    <row r="62" spans="1:6" ht="15.75" customHeight="1">
      <c r="A62" s="2"/>
      <c r="B62" s="107" t="s">
        <v>232</v>
      </c>
      <c r="C62" s="107"/>
      <c r="D62" s="2"/>
      <c r="E62" s="93"/>
      <c r="F62" s="93"/>
    </row>
    <row r="63" spans="1:6" ht="15.75" customHeight="1">
      <c r="A63" s="34" t="s">
        <v>153</v>
      </c>
      <c r="B63" s="108" t="s">
        <v>233</v>
      </c>
      <c r="C63" s="108"/>
      <c r="D63" s="38"/>
      <c r="E63" s="94">
        <f>Bilans!F73</f>
        <v>0</v>
      </c>
      <c r="F63" s="97"/>
    </row>
    <row r="64" spans="1:6" ht="15.75" customHeight="1">
      <c r="A64" s="34" t="s">
        <v>155</v>
      </c>
      <c r="B64" s="108" t="s">
        <v>234</v>
      </c>
      <c r="C64" s="108"/>
      <c r="D64" s="102">
        <v>20</v>
      </c>
      <c r="E64" s="94">
        <f>E63+E61</f>
        <v>0</v>
      </c>
      <c r="F64" s="94">
        <f>F63+F61</f>
        <v>0</v>
      </c>
    </row>
    <row r="65" spans="1:6" ht="15.75" customHeight="1">
      <c r="A65" s="2"/>
      <c r="B65" s="107" t="s">
        <v>235</v>
      </c>
      <c r="C65" s="107"/>
      <c r="D65" s="2"/>
      <c r="E65" s="93"/>
      <c r="F65" s="93"/>
    </row>
    <row r="66" spans="3:6" ht="15.75" customHeight="1">
      <c r="C66" s="25" t="s">
        <v>240</v>
      </c>
      <c r="E66" s="23" t="str">
        <f>IF(E64=Bilans!E73,"ok!!!","Błąd!!!")</f>
        <v>ok!!!</v>
      </c>
      <c r="F66" s="23" t="str">
        <f>IF(F64=Bilans!F73,"ok!!!","Błąd!!!")</f>
        <v>ok!!!</v>
      </c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</sheetData>
  <sheetProtection/>
  <mergeCells count="52">
    <mergeCell ref="A3:A4"/>
    <mergeCell ref="B3:C4"/>
    <mergeCell ref="D3:D4"/>
    <mergeCell ref="B6:C6"/>
    <mergeCell ref="B11:C11"/>
    <mergeCell ref="B12:C12"/>
    <mergeCell ref="B13:C13"/>
    <mergeCell ref="B14:C14"/>
    <mergeCell ref="B7:C7"/>
    <mergeCell ref="B8:C8"/>
    <mergeCell ref="B9:C9"/>
    <mergeCell ref="B10:C10"/>
    <mergeCell ref="B19:C19"/>
    <mergeCell ref="B20:C20"/>
    <mergeCell ref="B21:C21"/>
    <mergeCell ref="B22:C22"/>
    <mergeCell ref="B15:C15"/>
    <mergeCell ref="B16:C16"/>
    <mergeCell ref="B17:C17"/>
    <mergeCell ref="B18:C18"/>
    <mergeCell ref="B34:C34"/>
    <mergeCell ref="B35:C35"/>
    <mergeCell ref="B36:C36"/>
    <mergeCell ref="B41:C41"/>
    <mergeCell ref="B23:C23"/>
    <mergeCell ref="B24:C24"/>
    <mergeCell ref="B32:C32"/>
    <mergeCell ref="B33:C33"/>
    <mergeCell ref="B46:C46"/>
    <mergeCell ref="B47:C47"/>
    <mergeCell ref="B48:C48"/>
    <mergeCell ref="B49:C49"/>
    <mergeCell ref="B42:C42"/>
    <mergeCell ref="B43:C43"/>
    <mergeCell ref="B44:C44"/>
    <mergeCell ref="B45:C45"/>
    <mergeCell ref="B54:C54"/>
    <mergeCell ref="B55:C55"/>
    <mergeCell ref="B56:C56"/>
    <mergeCell ref="B57:C57"/>
    <mergeCell ref="B50:C50"/>
    <mergeCell ref="B51:C51"/>
    <mergeCell ref="B52:C52"/>
    <mergeCell ref="B53:C53"/>
    <mergeCell ref="B62:C62"/>
    <mergeCell ref="B63:C63"/>
    <mergeCell ref="B64:C64"/>
    <mergeCell ref="B65:C65"/>
    <mergeCell ref="B58:C58"/>
    <mergeCell ref="B59:C59"/>
    <mergeCell ref="B60:C60"/>
    <mergeCell ref="B61:C61"/>
  </mergeCells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1.00390625" style="0" customWidth="1"/>
    <col min="2" max="2" width="15.00390625" style="0" customWidth="1"/>
    <col min="3" max="3" width="13.25390625" style="0" customWidth="1"/>
    <col min="4" max="4" width="16.875" style="0" customWidth="1"/>
    <col min="5" max="5" width="17.75390625" style="0" customWidth="1"/>
    <col min="6" max="6" width="13.125" style="0" customWidth="1"/>
  </cols>
  <sheetData>
    <row r="1" ht="12.75">
      <c r="A1" s="29" t="s">
        <v>318</v>
      </c>
    </row>
    <row r="2" ht="12.75">
      <c r="A2" s="29" t="s">
        <v>4</v>
      </c>
    </row>
    <row r="4" spans="1:6" ht="69.75" customHeight="1">
      <c r="A4" s="53"/>
      <c r="B4" s="56" t="s">
        <v>6</v>
      </c>
      <c r="C4" s="56" t="s">
        <v>8</v>
      </c>
      <c r="D4" s="56" t="s">
        <v>10</v>
      </c>
      <c r="E4" s="56" t="s">
        <v>12</v>
      </c>
      <c r="F4" s="56" t="s">
        <v>292</v>
      </c>
    </row>
    <row r="5" spans="1:6" ht="12.75">
      <c r="A5" s="53" t="s">
        <v>293</v>
      </c>
      <c r="B5" s="67"/>
      <c r="C5" s="67"/>
      <c r="D5" s="67"/>
      <c r="E5" s="67"/>
      <c r="F5" s="65">
        <f aca="true" t="shared" si="0" ref="F5:F13">SUM(B5:E5)</f>
        <v>0</v>
      </c>
    </row>
    <row r="6" spans="1:6" ht="12.75">
      <c r="A6" s="53" t="s">
        <v>294</v>
      </c>
      <c r="B6" s="65">
        <f>SUM(B7:B8)</f>
        <v>0</v>
      </c>
      <c r="C6" s="65">
        <f>SUM(C7:C8)</f>
        <v>0</v>
      </c>
      <c r="D6" s="65">
        <f>SUM(D7:D8)</f>
        <v>0</v>
      </c>
      <c r="E6" s="65">
        <f>SUM(E7:E8)</f>
        <v>0</v>
      </c>
      <c r="F6" s="65">
        <f t="shared" si="0"/>
        <v>0</v>
      </c>
    </row>
    <row r="7" spans="1:6" ht="12.75">
      <c r="A7" s="54" t="s">
        <v>297</v>
      </c>
      <c r="B7" s="67"/>
      <c r="C7" s="67"/>
      <c r="D7" s="67"/>
      <c r="E7" s="67"/>
      <c r="F7" s="65">
        <f t="shared" si="0"/>
        <v>0</v>
      </c>
    </row>
    <row r="8" spans="1:6" ht="12.75">
      <c r="A8" s="54" t="s">
        <v>298</v>
      </c>
      <c r="B8" s="67"/>
      <c r="C8" s="67"/>
      <c r="D8" s="67"/>
      <c r="E8" s="67"/>
      <c r="F8" s="65">
        <f t="shared" si="0"/>
        <v>0</v>
      </c>
    </row>
    <row r="9" spans="1:6" ht="12.75">
      <c r="A9" s="54" t="s">
        <v>295</v>
      </c>
      <c r="B9" s="65">
        <f>SUM(B10:B13)</f>
        <v>0</v>
      </c>
      <c r="C9" s="65">
        <f>SUM(C10:C13)</f>
        <v>0</v>
      </c>
      <c r="D9" s="65">
        <f>SUM(D10:D13)</f>
        <v>0</v>
      </c>
      <c r="E9" s="65">
        <f>SUM(E10:E13)</f>
        <v>0</v>
      </c>
      <c r="F9" s="65">
        <f t="shared" si="0"/>
        <v>0</v>
      </c>
    </row>
    <row r="10" spans="1:6" ht="12.75">
      <c r="A10" s="54" t="s">
        <v>299</v>
      </c>
      <c r="B10" s="67"/>
      <c r="C10" s="67"/>
      <c r="D10" s="67"/>
      <c r="E10" s="67"/>
      <c r="F10" s="65">
        <f t="shared" si="0"/>
        <v>0</v>
      </c>
    </row>
    <row r="11" spans="1:6" ht="12.75">
      <c r="A11" s="54" t="s">
        <v>300</v>
      </c>
      <c r="B11" s="67"/>
      <c r="C11" s="67"/>
      <c r="D11" s="67"/>
      <c r="E11" s="67"/>
      <c r="F11" s="65">
        <f t="shared" si="0"/>
        <v>0</v>
      </c>
    </row>
    <row r="12" spans="1:6" ht="12.75">
      <c r="A12" s="54" t="s">
        <v>298</v>
      </c>
      <c r="B12" s="67"/>
      <c r="C12" s="67"/>
      <c r="D12" s="67"/>
      <c r="E12" s="67"/>
      <c r="F12" s="65">
        <f t="shared" si="0"/>
        <v>0</v>
      </c>
    </row>
    <row r="13" spans="1:6" ht="12.75">
      <c r="A13" s="54" t="s">
        <v>301</v>
      </c>
      <c r="B13" s="67"/>
      <c r="C13" s="67"/>
      <c r="D13" s="67"/>
      <c r="E13" s="67"/>
      <c r="F13" s="65">
        <f t="shared" si="0"/>
        <v>0</v>
      </c>
    </row>
    <row r="14" spans="1:6" ht="12.75">
      <c r="A14" s="53" t="s">
        <v>296</v>
      </c>
      <c r="B14" s="65">
        <f>B5+B6-B9</f>
        <v>0</v>
      </c>
      <c r="C14" s="65">
        <f>C5+C6-C9</f>
        <v>0</v>
      </c>
      <c r="D14" s="65">
        <f>D5+D6-D9</f>
        <v>0</v>
      </c>
      <c r="E14" s="65">
        <f>E5+E6-E9</f>
        <v>0</v>
      </c>
      <c r="F14" s="65">
        <f>SUM(B14:E14)</f>
        <v>0</v>
      </c>
    </row>
    <row r="15" spans="2:6" ht="12.75">
      <c r="B15" s="86"/>
      <c r="C15" s="86"/>
      <c r="D15" s="86"/>
      <c r="E15" s="86"/>
      <c r="F15" s="86"/>
    </row>
    <row r="16" spans="1:6" ht="12.75">
      <c r="A16" s="53" t="s">
        <v>302</v>
      </c>
      <c r="B16" s="67"/>
      <c r="C16" s="67"/>
      <c r="D16" s="67"/>
      <c r="E16" s="67"/>
      <c r="F16" s="65">
        <f aca="true" t="shared" si="1" ref="F16:F23">SUM(B16:E16)</f>
        <v>0</v>
      </c>
    </row>
    <row r="17" spans="1:6" ht="12.75">
      <c r="A17" s="53" t="s">
        <v>294</v>
      </c>
      <c r="B17" s="65">
        <f>SUM(B18:B19)</f>
        <v>0</v>
      </c>
      <c r="C17" s="65">
        <f>SUM(C18:C19)</f>
        <v>0</v>
      </c>
      <c r="D17" s="65">
        <f>SUM(D18:D19)</f>
        <v>0</v>
      </c>
      <c r="E17" s="65">
        <f>SUM(E18:E19)</f>
        <v>0</v>
      </c>
      <c r="F17" s="65">
        <f t="shared" si="1"/>
        <v>0</v>
      </c>
    </row>
    <row r="18" spans="1:6" ht="12.75">
      <c r="A18" s="54" t="s">
        <v>304</v>
      </c>
      <c r="B18" s="67"/>
      <c r="C18" s="67"/>
      <c r="D18" s="67"/>
      <c r="E18" s="67"/>
      <c r="F18" s="65">
        <f t="shared" si="1"/>
        <v>0</v>
      </c>
    </row>
    <row r="19" spans="1:6" ht="12.75">
      <c r="A19" s="54" t="s">
        <v>298</v>
      </c>
      <c r="B19" s="67"/>
      <c r="C19" s="67"/>
      <c r="D19" s="67"/>
      <c r="E19" s="67"/>
      <c r="F19" s="65">
        <f t="shared" si="1"/>
        <v>0</v>
      </c>
    </row>
    <row r="20" spans="1:6" ht="12.75">
      <c r="A20" s="54" t="s">
        <v>295</v>
      </c>
      <c r="B20" s="65">
        <f>SUM(B21:B23)</f>
        <v>0</v>
      </c>
      <c r="C20" s="65">
        <f>SUM(C21:C23)</f>
        <v>0</v>
      </c>
      <c r="D20" s="65">
        <f>SUM(D21:D23)</f>
        <v>0</v>
      </c>
      <c r="E20" s="65">
        <f>SUM(E21:E23)</f>
        <v>0</v>
      </c>
      <c r="F20" s="65">
        <f t="shared" si="1"/>
        <v>0</v>
      </c>
    </row>
    <row r="21" spans="1:6" ht="12.75">
      <c r="A21" s="54" t="s">
        <v>299</v>
      </c>
      <c r="B21" s="67"/>
      <c r="C21" s="67"/>
      <c r="D21" s="67"/>
      <c r="E21" s="67"/>
      <c r="F21" s="65">
        <f t="shared" si="1"/>
        <v>0</v>
      </c>
    </row>
    <row r="22" spans="1:6" ht="12.75">
      <c r="A22" s="54" t="s">
        <v>300</v>
      </c>
      <c r="B22" s="67"/>
      <c r="C22" s="67"/>
      <c r="D22" s="67"/>
      <c r="E22" s="67"/>
      <c r="F22" s="65">
        <f t="shared" si="1"/>
        <v>0</v>
      </c>
    </row>
    <row r="23" spans="1:6" ht="12.75">
      <c r="A23" s="54" t="s">
        <v>298</v>
      </c>
      <c r="B23" s="67"/>
      <c r="C23" s="67"/>
      <c r="D23" s="67"/>
      <c r="E23" s="67"/>
      <c r="F23" s="65">
        <f t="shared" si="1"/>
        <v>0</v>
      </c>
    </row>
    <row r="24" spans="1:6" ht="12.75">
      <c r="A24" s="53" t="s">
        <v>303</v>
      </c>
      <c r="B24" s="65">
        <f>B16+B17-B20</f>
        <v>0</v>
      </c>
      <c r="C24" s="65">
        <f>C16+C17-C20</f>
        <v>0</v>
      </c>
      <c r="D24" s="65">
        <f>D16+D17-D20</f>
        <v>0</v>
      </c>
      <c r="E24" s="65">
        <f>E16+E17-E20</f>
        <v>0</v>
      </c>
      <c r="F24" s="65">
        <f>SUM(B24:E24)</f>
        <v>0</v>
      </c>
    </row>
    <row r="25" spans="2:6" ht="12.75">
      <c r="B25" s="86"/>
      <c r="C25" s="86"/>
      <c r="D25" s="86"/>
      <c r="E25" s="86"/>
      <c r="F25" s="86"/>
    </row>
    <row r="26" spans="1:6" ht="12.75">
      <c r="A26" s="53" t="s">
        <v>305</v>
      </c>
      <c r="B26" s="65">
        <f>B5-B16</f>
        <v>0</v>
      </c>
      <c r="C26" s="65">
        <f>C5-C16</f>
        <v>0</v>
      </c>
      <c r="D26" s="65">
        <f>D5-D16</f>
        <v>0</v>
      </c>
      <c r="E26" s="65">
        <f>E5-E16</f>
        <v>0</v>
      </c>
      <c r="F26" s="65">
        <f>SUM(B26:E26)</f>
        <v>0</v>
      </c>
    </row>
    <row r="27" spans="1:6" ht="12.75">
      <c r="A27" s="53" t="s">
        <v>306</v>
      </c>
      <c r="B27" s="65">
        <f>B14-B24</f>
        <v>0</v>
      </c>
      <c r="C27" s="65">
        <f>C14-C24</f>
        <v>0</v>
      </c>
      <c r="D27" s="65">
        <f>D14-D24</f>
        <v>0</v>
      </c>
      <c r="E27" s="65">
        <f>E14-E24</f>
        <v>0</v>
      </c>
      <c r="F27" s="65">
        <f>SUM(B27:E27)</f>
        <v>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zoomScale="75" zoomScaleNormal="75" zoomScalePageLayoutView="0" workbookViewId="0" topLeftCell="A4">
      <selection activeCell="F24" sqref="F24"/>
    </sheetView>
  </sheetViews>
  <sheetFormatPr defaultColWidth="9.00390625" defaultRowHeight="12.75"/>
  <cols>
    <col min="1" max="1" width="40.125" style="0" customWidth="1"/>
    <col min="2" max="2" width="13.75390625" style="0" customWidth="1"/>
    <col min="3" max="3" width="14.75390625" style="0" customWidth="1"/>
    <col min="4" max="4" width="11.00390625" style="0" customWidth="1"/>
    <col min="5" max="5" width="10.875" style="0" customWidth="1"/>
    <col min="6" max="8" width="11.875" style="0" customWidth="1"/>
    <col min="9" max="9" width="11.25390625" style="0" customWidth="1"/>
    <col min="10" max="10" width="10.25390625" style="0" customWidth="1"/>
  </cols>
  <sheetData>
    <row r="1" ht="12.75">
      <c r="A1" s="29" t="s">
        <v>317</v>
      </c>
    </row>
    <row r="2" ht="12.75">
      <c r="A2" s="29" t="s">
        <v>14</v>
      </c>
    </row>
    <row r="4" spans="1:9" ht="64.5" customHeight="1">
      <c r="A4" s="57"/>
      <c r="B4" s="57" t="s">
        <v>307</v>
      </c>
      <c r="C4" s="57" t="s">
        <v>308</v>
      </c>
      <c r="D4" s="57" t="s">
        <v>309</v>
      </c>
      <c r="E4" s="57" t="s">
        <v>310</v>
      </c>
      <c r="F4" s="57" t="s">
        <v>311</v>
      </c>
      <c r="G4" s="57" t="s">
        <v>26</v>
      </c>
      <c r="H4" s="57" t="s">
        <v>27</v>
      </c>
      <c r="I4" s="57" t="s">
        <v>292</v>
      </c>
    </row>
    <row r="5" spans="1:9" ht="12.75">
      <c r="A5" s="53" t="s">
        <v>293</v>
      </c>
      <c r="B5" s="67"/>
      <c r="C5" s="67"/>
      <c r="D5" s="67"/>
      <c r="E5" s="67"/>
      <c r="F5" s="67"/>
      <c r="G5" s="67"/>
      <c r="H5" s="67"/>
      <c r="I5" s="65">
        <f>SUM(B5:H5)</f>
        <v>0</v>
      </c>
    </row>
    <row r="6" spans="1:9" ht="12.75">
      <c r="A6" s="53" t="s">
        <v>294</v>
      </c>
      <c r="B6" s="65">
        <f aca="true" t="shared" si="0" ref="B6:H6">SUM(B7:B9)</f>
        <v>0</v>
      </c>
      <c r="C6" s="65">
        <f t="shared" si="0"/>
        <v>0</v>
      </c>
      <c r="D6" s="65">
        <f t="shared" si="0"/>
        <v>0</v>
      </c>
      <c r="E6" s="65">
        <f t="shared" si="0"/>
        <v>0</v>
      </c>
      <c r="F6" s="65">
        <f t="shared" si="0"/>
        <v>0</v>
      </c>
      <c r="G6" s="65">
        <f t="shared" si="0"/>
        <v>0</v>
      </c>
      <c r="H6" s="65">
        <f t="shared" si="0"/>
        <v>0</v>
      </c>
      <c r="I6" s="65">
        <f aca="true" t="shared" si="1" ref="I6:I15">SUM(B6:H6)</f>
        <v>0</v>
      </c>
    </row>
    <row r="7" spans="1:9" ht="12.75">
      <c r="A7" s="54" t="s">
        <v>297</v>
      </c>
      <c r="B7" s="67"/>
      <c r="C7" s="67"/>
      <c r="D7" s="67"/>
      <c r="E7" s="67"/>
      <c r="F7" s="67"/>
      <c r="G7" s="67"/>
      <c r="H7" s="67"/>
      <c r="I7" s="65">
        <f t="shared" si="1"/>
        <v>0</v>
      </c>
    </row>
    <row r="8" spans="1:9" ht="12.75">
      <c r="A8" s="54" t="s">
        <v>298</v>
      </c>
      <c r="B8" s="67"/>
      <c r="C8" s="67"/>
      <c r="D8" s="67"/>
      <c r="E8" s="67"/>
      <c r="F8" s="67"/>
      <c r="G8" s="67"/>
      <c r="H8" s="67"/>
      <c r="I8" s="65">
        <f t="shared" si="1"/>
        <v>0</v>
      </c>
    </row>
    <row r="9" spans="1:9" ht="12.75">
      <c r="A9" s="54" t="s">
        <v>312</v>
      </c>
      <c r="B9" s="67"/>
      <c r="C9" s="67"/>
      <c r="D9" s="67"/>
      <c r="E9" s="67"/>
      <c r="F9" s="67"/>
      <c r="G9" s="67"/>
      <c r="H9" s="67"/>
      <c r="I9" s="65">
        <f t="shared" si="1"/>
        <v>0</v>
      </c>
    </row>
    <row r="10" spans="1:9" ht="12.75">
      <c r="A10" s="54" t="s">
        <v>295</v>
      </c>
      <c r="B10" s="65">
        <f aca="true" t="shared" si="2" ref="B10:H10">SUM(B11:B14)</f>
        <v>0</v>
      </c>
      <c r="C10" s="65">
        <f t="shared" si="2"/>
        <v>0</v>
      </c>
      <c r="D10" s="65">
        <f t="shared" si="2"/>
        <v>0</v>
      </c>
      <c r="E10" s="65">
        <f t="shared" si="2"/>
        <v>0</v>
      </c>
      <c r="F10" s="65">
        <f t="shared" si="2"/>
        <v>0</v>
      </c>
      <c r="G10" s="65">
        <f t="shared" si="2"/>
        <v>0</v>
      </c>
      <c r="H10" s="65">
        <f t="shared" si="2"/>
        <v>0</v>
      </c>
      <c r="I10" s="65">
        <f t="shared" si="1"/>
        <v>0</v>
      </c>
    </row>
    <row r="11" spans="1:9" ht="12.75">
      <c r="A11" s="54" t="s">
        <v>299</v>
      </c>
      <c r="B11" s="66"/>
      <c r="C11" s="66"/>
      <c r="D11" s="66"/>
      <c r="E11" s="66"/>
      <c r="F11" s="67"/>
      <c r="G11" s="67"/>
      <c r="H11" s="67"/>
      <c r="I11" s="65">
        <f t="shared" si="1"/>
        <v>0</v>
      </c>
    </row>
    <row r="12" spans="1:9" ht="12.75">
      <c r="A12" s="54" t="s">
        <v>300</v>
      </c>
      <c r="B12" s="66"/>
      <c r="C12" s="66"/>
      <c r="D12" s="66"/>
      <c r="E12" s="66"/>
      <c r="F12" s="67"/>
      <c r="G12" s="67"/>
      <c r="H12" s="67"/>
      <c r="I12" s="65">
        <f t="shared" si="1"/>
        <v>0</v>
      </c>
    </row>
    <row r="13" spans="1:9" ht="12.75">
      <c r="A13" s="54" t="s">
        <v>298</v>
      </c>
      <c r="B13" s="66"/>
      <c r="C13" s="66"/>
      <c r="D13" s="66"/>
      <c r="E13" s="66"/>
      <c r="F13" s="67"/>
      <c r="G13" s="67"/>
      <c r="H13" s="67"/>
      <c r="I13" s="65">
        <f t="shared" si="1"/>
        <v>0</v>
      </c>
    </row>
    <row r="14" spans="1:9" ht="12.75">
      <c r="A14" s="54" t="s">
        <v>301</v>
      </c>
      <c r="B14" s="66"/>
      <c r="C14" s="66"/>
      <c r="D14" s="66"/>
      <c r="E14" s="66"/>
      <c r="F14" s="67"/>
      <c r="G14" s="67"/>
      <c r="H14" s="67"/>
      <c r="I14" s="65">
        <f t="shared" si="1"/>
        <v>0</v>
      </c>
    </row>
    <row r="15" spans="1:9" ht="12.75">
      <c r="A15" s="53" t="s">
        <v>296</v>
      </c>
      <c r="B15" s="65">
        <f aca="true" t="shared" si="3" ref="B15:H15">B5+B6-B10</f>
        <v>0</v>
      </c>
      <c r="C15" s="65">
        <f t="shared" si="3"/>
        <v>0</v>
      </c>
      <c r="D15" s="65">
        <f t="shared" si="3"/>
        <v>0</v>
      </c>
      <c r="E15" s="65">
        <f t="shared" si="3"/>
        <v>0</v>
      </c>
      <c r="F15" s="65">
        <f t="shared" si="3"/>
        <v>0</v>
      </c>
      <c r="G15" s="65">
        <f t="shared" si="3"/>
        <v>0</v>
      </c>
      <c r="H15" s="65">
        <f t="shared" si="3"/>
        <v>0</v>
      </c>
      <c r="I15" s="65">
        <f t="shared" si="1"/>
        <v>0</v>
      </c>
    </row>
    <row r="17" spans="1:9" ht="12.75">
      <c r="A17" s="53" t="s">
        <v>302</v>
      </c>
      <c r="B17" s="67"/>
      <c r="C17" s="67"/>
      <c r="D17" s="67"/>
      <c r="E17" s="67"/>
      <c r="F17" s="67"/>
      <c r="G17" s="67"/>
      <c r="H17" s="67"/>
      <c r="I17" s="65">
        <f>SUM(B17:H17)</f>
        <v>0</v>
      </c>
    </row>
    <row r="18" spans="1:9" ht="12.75">
      <c r="A18" s="53" t="s">
        <v>294</v>
      </c>
      <c r="B18" s="65">
        <f aca="true" t="shared" si="4" ref="B18:H18">SUM(B19:B21)</f>
        <v>0</v>
      </c>
      <c r="C18" s="65">
        <f t="shared" si="4"/>
        <v>0</v>
      </c>
      <c r="D18" s="65">
        <f t="shared" si="4"/>
        <v>0</v>
      </c>
      <c r="E18" s="65">
        <f t="shared" si="4"/>
        <v>0</v>
      </c>
      <c r="F18" s="65">
        <f t="shared" si="4"/>
        <v>0</v>
      </c>
      <c r="G18" s="65">
        <f t="shared" si="4"/>
        <v>0</v>
      </c>
      <c r="H18" s="65">
        <f t="shared" si="4"/>
        <v>0</v>
      </c>
      <c r="I18" s="65">
        <f aca="true" t="shared" si="5" ref="I18:I26">SUM(B18:H18)</f>
        <v>0</v>
      </c>
    </row>
    <row r="19" spans="1:9" ht="12.75">
      <c r="A19" s="54" t="s">
        <v>304</v>
      </c>
      <c r="B19" s="67"/>
      <c r="C19" s="67"/>
      <c r="D19" s="67"/>
      <c r="E19" s="67"/>
      <c r="F19" s="67"/>
      <c r="G19" s="67"/>
      <c r="H19" s="67"/>
      <c r="I19" s="65">
        <f t="shared" si="5"/>
        <v>0</v>
      </c>
    </row>
    <row r="20" spans="1:9" ht="12.75">
      <c r="A20" s="54" t="s">
        <v>298</v>
      </c>
      <c r="B20" s="67"/>
      <c r="C20" s="67"/>
      <c r="D20" s="67"/>
      <c r="E20" s="67"/>
      <c r="F20" s="67"/>
      <c r="G20" s="67"/>
      <c r="H20" s="67"/>
      <c r="I20" s="65">
        <f t="shared" si="5"/>
        <v>0</v>
      </c>
    </row>
    <row r="21" spans="1:9" ht="12.75">
      <c r="A21" s="54" t="s">
        <v>312</v>
      </c>
      <c r="B21" s="67"/>
      <c r="C21" s="67"/>
      <c r="D21" s="67"/>
      <c r="E21" s="67"/>
      <c r="F21" s="67"/>
      <c r="G21" s="67"/>
      <c r="H21" s="67"/>
      <c r="I21" s="65">
        <f t="shared" si="5"/>
        <v>0</v>
      </c>
    </row>
    <row r="22" spans="1:9" ht="12.75">
      <c r="A22" s="54" t="s">
        <v>295</v>
      </c>
      <c r="B22" s="65">
        <f aca="true" t="shared" si="6" ref="B22:H22">SUM(B23:B25)</f>
        <v>0</v>
      </c>
      <c r="C22" s="65">
        <f t="shared" si="6"/>
        <v>0</v>
      </c>
      <c r="D22" s="65">
        <f t="shared" si="6"/>
        <v>0</v>
      </c>
      <c r="E22" s="65">
        <f t="shared" si="6"/>
        <v>0</v>
      </c>
      <c r="F22" s="65">
        <f t="shared" si="6"/>
        <v>0</v>
      </c>
      <c r="G22" s="65">
        <f t="shared" si="6"/>
        <v>0</v>
      </c>
      <c r="H22" s="65">
        <f t="shared" si="6"/>
        <v>0</v>
      </c>
      <c r="I22" s="65">
        <f t="shared" si="5"/>
        <v>0</v>
      </c>
    </row>
    <row r="23" spans="1:9" ht="12.75">
      <c r="A23" s="54" t="s">
        <v>299</v>
      </c>
      <c r="B23" s="67"/>
      <c r="C23" s="67"/>
      <c r="D23" s="67"/>
      <c r="E23" s="67"/>
      <c r="F23" s="67"/>
      <c r="G23" s="67"/>
      <c r="H23" s="67"/>
      <c r="I23" s="65">
        <f t="shared" si="5"/>
        <v>0</v>
      </c>
    </row>
    <row r="24" spans="1:9" ht="12.75">
      <c r="A24" s="54" t="s">
        <v>300</v>
      </c>
      <c r="B24" s="67"/>
      <c r="C24" s="67"/>
      <c r="D24" s="67"/>
      <c r="E24" s="67"/>
      <c r="F24" s="67"/>
      <c r="G24" s="67"/>
      <c r="H24" s="67"/>
      <c r="I24" s="65">
        <f t="shared" si="5"/>
        <v>0</v>
      </c>
    </row>
    <row r="25" spans="1:9" ht="12.75">
      <c r="A25" s="54" t="s">
        <v>298</v>
      </c>
      <c r="B25" s="67"/>
      <c r="C25" s="67"/>
      <c r="D25" s="67"/>
      <c r="E25" s="67"/>
      <c r="F25" s="67"/>
      <c r="G25" s="67"/>
      <c r="H25" s="67"/>
      <c r="I25" s="65">
        <f t="shared" si="5"/>
        <v>0</v>
      </c>
    </row>
    <row r="26" spans="1:9" ht="12.75">
      <c r="A26" s="53" t="s">
        <v>303</v>
      </c>
      <c r="B26" s="65">
        <f aca="true" t="shared" si="7" ref="B26:H26">B17+B18-B22</f>
        <v>0</v>
      </c>
      <c r="C26" s="65">
        <f t="shared" si="7"/>
        <v>0</v>
      </c>
      <c r="D26" s="65">
        <f t="shared" si="7"/>
        <v>0</v>
      </c>
      <c r="E26" s="65">
        <f t="shared" si="7"/>
        <v>0</v>
      </c>
      <c r="F26" s="65">
        <f t="shared" si="7"/>
        <v>0</v>
      </c>
      <c r="G26" s="65">
        <f t="shared" si="7"/>
        <v>0</v>
      </c>
      <c r="H26" s="65">
        <f t="shared" si="7"/>
        <v>0</v>
      </c>
      <c r="I26" s="65">
        <f t="shared" si="5"/>
        <v>0</v>
      </c>
    </row>
    <row r="28" spans="1:9" ht="12.75">
      <c r="A28" s="53" t="s">
        <v>305</v>
      </c>
      <c r="B28" s="65">
        <f aca="true" t="shared" si="8" ref="B28:H28">B5-B17</f>
        <v>0</v>
      </c>
      <c r="C28" s="65">
        <f t="shared" si="8"/>
        <v>0</v>
      </c>
      <c r="D28" s="65">
        <f t="shared" si="8"/>
        <v>0</v>
      </c>
      <c r="E28" s="65">
        <f t="shared" si="8"/>
        <v>0</v>
      </c>
      <c r="F28" s="65">
        <f t="shared" si="8"/>
        <v>0</v>
      </c>
      <c r="G28" s="65">
        <f t="shared" si="8"/>
        <v>0</v>
      </c>
      <c r="H28" s="65">
        <f t="shared" si="8"/>
        <v>0</v>
      </c>
      <c r="I28" s="65">
        <f>SUM(B28:H28)</f>
        <v>0</v>
      </c>
    </row>
    <row r="29" spans="1:9" ht="12.75">
      <c r="A29" s="53" t="s">
        <v>306</v>
      </c>
      <c r="B29" s="65">
        <f aca="true" t="shared" si="9" ref="B29:H29">B15-B26</f>
        <v>0</v>
      </c>
      <c r="C29" s="65">
        <f t="shared" si="9"/>
        <v>0</v>
      </c>
      <c r="D29" s="65">
        <f t="shared" si="9"/>
        <v>0</v>
      </c>
      <c r="E29" s="65">
        <f t="shared" si="9"/>
        <v>0</v>
      </c>
      <c r="F29" s="65">
        <f t="shared" si="9"/>
        <v>0</v>
      </c>
      <c r="G29" s="65">
        <f t="shared" si="9"/>
        <v>0</v>
      </c>
      <c r="H29" s="65">
        <f t="shared" si="9"/>
        <v>0</v>
      </c>
      <c r="I29" s="65">
        <f>SUM(B29:H29)</f>
        <v>0</v>
      </c>
    </row>
    <row r="32" spans="1:11" ht="12.75">
      <c r="A32" s="126" t="s">
        <v>397</v>
      </c>
      <c r="B32" s="126"/>
      <c r="C32" s="126"/>
      <c r="D32" s="126"/>
      <c r="E32" s="126"/>
      <c r="F32" s="126"/>
      <c r="G32" s="126"/>
      <c r="H32" s="126"/>
      <c r="I32" s="126"/>
      <c r="J32" s="89"/>
      <c r="K32" s="89"/>
    </row>
    <row r="34" spans="1:11" ht="26.25" customHeight="1">
      <c r="A34" s="127" t="s">
        <v>519</v>
      </c>
      <c r="B34" s="127"/>
      <c r="C34" s="127"/>
      <c r="D34" s="127"/>
      <c r="E34" s="127"/>
      <c r="F34" s="127"/>
      <c r="G34" s="127"/>
      <c r="H34" s="127"/>
      <c r="I34" s="127"/>
      <c r="J34" s="90"/>
      <c r="K34" s="90"/>
    </row>
    <row r="36" spans="1:11" ht="26.25" customHeight="1">
      <c r="A36" s="127" t="s">
        <v>412</v>
      </c>
      <c r="B36" s="127"/>
      <c r="C36" s="127"/>
      <c r="D36" s="127"/>
      <c r="E36" s="127"/>
      <c r="F36" s="127"/>
      <c r="G36" s="127"/>
      <c r="H36" s="127"/>
      <c r="I36" s="127"/>
      <c r="J36" s="90"/>
      <c r="K36" s="90"/>
    </row>
  </sheetData>
  <sheetProtection/>
  <mergeCells count="3">
    <mergeCell ref="A32:I32"/>
    <mergeCell ref="A34:I34"/>
    <mergeCell ref="A36:I3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="75" zoomScaleNormal="75" zoomScalePageLayoutView="0" workbookViewId="0" topLeftCell="A1">
      <selection activeCell="B20" sqref="B20"/>
    </sheetView>
  </sheetViews>
  <sheetFormatPr defaultColWidth="9.00390625" defaultRowHeight="12.75"/>
  <cols>
    <col min="1" max="1" width="40.25390625" style="0" customWidth="1"/>
    <col min="2" max="2" width="16.00390625" style="0" customWidth="1"/>
    <col min="3" max="3" width="14.75390625" style="0" customWidth="1"/>
    <col min="4" max="4" width="17.75390625" style="0" customWidth="1"/>
    <col min="5" max="5" width="19.25390625" style="0" customWidth="1"/>
    <col min="6" max="6" width="12.125" style="0" customWidth="1"/>
  </cols>
  <sheetData>
    <row r="1" ht="12.75">
      <c r="A1" s="29" t="s">
        <v>316</v>
      </c>
    </row>
    <row r="2" ht="12.75">
      <c r="A2" s="29" t="s">
        <v>33</v>
      </c>
    </row>
    <row r="4" spans="1:6" s="58" customFormat="1" ht="38.25">
      <c r="A4" s="56"/>
      <c r="B4" s="56" t="s">
        <v>34</v>
      </c>
      <c r="C4" s="56" t="s">
        <v>4</v>
      </c>
      <c r="D4" s="56" t="s">
        <v>35</v>
      </c>
      <c r="E4" s="56" t="s">
        <v>42</v>
      </c>
      <c r="F4" s="56" t="s">
        <v>292</v>
      </c>
    </row>
    <row r="5" spans="1:6" ht="12.75">
      <c r="A5" s="53" t="s">
        <v>313</v>
      </c>
      <c r="B5" s="67"/>
      <c r="C5" s="67"/>
      <c r="D5" s="67"/>
      <c r="E5" s="67"/>
      <c r="F5" s="65">
        <f>SUM(B5:E5)</f>
        <v>0</v>
      </c>
    </row>
    <row r="6" spans="1:6" ht="12.75">
      <c r="A6" s="53" t="s">
        <v>294</v>
      </c>
      <c r="B6" s="65">
        <f>SUM(B7:B8)</f>
        <v>0</v>
      </c>
      <c r="C6" s="65">
        <f>SUM(C7:C8)</f>
        <v>0</v>
      </c>
      <c r="D6" s="65">
        <f>SUM(D7:D8)</f>
        <v>0</v>
      </c>
      <c r="E6" s="65">
        <f>SUM(E7:E8)</f>
        <v>0</v>
      </c>
      <c r="F6" s="65">
        <f aca="true" t="shared" si="0" ref="F6:F14">SUM(B6:E6)</f>
        <v>0</v>
      </c>
    </row>
    <row r="7" spans="1:6" ht="12.75">
      <c r="A7" s="54" t="s">
        <v>297</v>
      </c>
      <c r="B7" s="67"/>
      <c r="C7" s="67"/>
      <c r="D7" s="67"/>
      <c r="E7" s="67"/>
      <c r="F7" s="65">
        <f t="shared" si="0"/>
        <v>0</v>
      </c>
    </row>
    <row r="8" spans="1:6" ht="12.75">
      <c r="A8" s="54" t="s">
        <v>298</v>
      </c>
      <c r="B8" s="67"/>
      <c r="C8" s="67"/>
      <c r="D8" s="67"/>
      <c r="E8" s="67"/>
      <c r="F8" s="65">
        <f t="shared" si="0"/>
        <v>0</v>
      </c>
    </row>
    <row r="9" spans="1:6" ht="12.75">
      <c r="A9" s="54" t="s">
        <v>314</v>
      </c>
      <c r="B9" s="65">
        <f>SUM(B10:B13)</f>
        <v>0</v>
      </c>
      <c r="C9" s="65">
        <f>SUM(C10:C13)</f>
        <v>0</v>
      </c>
      <c r="D9" s="65">
        <f>SUM(D10:D13)</f>
        <v>0</v>
      </c>
      <c r="E9" s="65">
        <f>SUM(E10:E13)</f>
        <v>0</v>
      </c>
      <c r="F9" s="65">
        <f t="shared" si="0"/>
        <v>0</v>
      </c>
    </row>
    <row r="10" spans="1:6" ht="12.75">
      <c r="A10" s="54" t="s">
        <v>299</v>
      </c>
      <c r="B10" s="66"/>
      <c r="C10" s="66"/>
      <c r="D10" s="66"/>
      <c r="E10" s="66"/>
      <c r="F10" s="65">
        <f t="shared" si="0"/>
        <v>0</v>
      </c>
    </row>
    <row r="11" spans="1:6" ht="12.75">
      <c r="A11" s="54" t="s">
        <v>298</v>
      </c>
      <c r="B11" s="66"/>
      <c r="C11" s="66"/>
      <c r="D11" s="66"/>
      <c r="E11" s="66"/>
      <c r="F11" s="65">
        <f t="shared" si="0"/>
        <v>0</v>
      </c>
    </row>
    <row r="12" spans="1:6" ht="12.75">
      <c r="A12" s="54" t="s">
        <v>300</v>
      </c>
      <c r="B12" s="66"/>
      <c r="C12" s="66"/>
      <c r="D12" s="66"/>
      <c r="E12" s="66"/>
      <c r="F12" s="65">
        <f t="shared" si="0"/>
        <v>0</v>
      </c>
    </row>
    <row r="13" spans="1:6" ht="12.75">
      <c r="A13" s="54" t="s">
        <v>301</v>
      </c>
      <c r="B13" s="66"/>
      <c r="C13" s="66"/>
      <c r="D13" s="66"/>
      <c r="E13" s="66"/>
      <c r="F13" s="65">
        <f t="shared" si="0"/>
        <v>0</v>
      </c>
    </row>
    <row r="14" spans="1:6" ht="12.75">
      <c r="A14" s="53" t="s">
        <v>315</v>
      </c>
      <c r="B14" s="65">
        <f>B5+B6-B9</f>
        <v>0</v>
      </c>
      <c r="C14" s="65">
        <f>C5+C6-C9</f>
        <v>0</v>
      </c>
      <c r="D14" s="65">
        <f>D5+D6-D9</f>
        <v>0</v>
      </c>
      <c r="E14" s="65">
        <f>E5+E6-E9</f>
        <v>0</v>
      </c>
      <c r="F14" s="65">
        <f t="shared" si="0"/>
        <v>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C.H.Beck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BierwiczonekW</dc:creator>
  <cp:keywords/>
  <dc:description/>
  <cp:lastModifiedBy>ASUS</cp:lastModifiedBy>
  <cp:lastPrinted>2006-06-30T11:35:50Z</cp:lastPrinted>
  <dcterms:created xsi:type="dcterms:W3CDTF">2003-02-21T08:24:13Z</dcterms:created>
  <dcterms:modified xsi:type="dcterms:W3CDTF">2016-02-02T10:29:36Z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